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4\CC 000006.24 - Precend - Sesc Venda Nova\01 - Fase Interna\09 - Edital &amp; Anexos\"/>
    </mc:Choice>
  </mc:AlternateContent>
  <xr:revisionPtr revIDLastSave="0" documentId="13_ncr:1_{75B82694-F0C3-4EF6-A92B-D84627D21A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DELO PROPOSTA" sheetId="1" r:id="rId1"/>
  </sheets>
  <definedNames>
    <definedName name="_xlnm.Print_Area" localSheetId="0">'MODELO PROPOSTA'!$I$1:$P$293</definedName>
    <definedName name="_xlnm.Print_Titles" localSheetId="0">'MODELO PROPOSTA'!$1:$4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8" i="1" l="1"/>
  <c r="R28" i="1"/>
  <c r="S28" i="1"/>
  <c r="T28" i="1"/>
  <c r="U28" i="1"/>
  <c r="V28" i="1"/>
  <c r="Q10" i="1"/>
  <c r="R10" i="1"/>
  <c r="S10" i="1"/>
  <c r="T10" i="1"/>
  <c r="U10" i="1"/>
  <c r="V10" i="1"/>
  <c r="Q14" i="1"/>
  <c r="R14" i="1"/>
  <c r="S14" i="1"/>
  <c r="T14" i="1"/>
  <c r="U14" i="1"/>
  <c r="V14" i="1"/>
  <c r="Q13" i="1"/>
  <c r="R13" i="1"/>
  <c r="S13" i="1"/>
  <c r="T13" i="1"/>
  <c r="U13" i="1"/>
  <c r="V13" i="1"/>
  <c r="V291" i="1" l="1"/>
  <c r="V290" i="1"/>
  <c r="V289" i="1"/>
  <c r="V288" i="1"/>
  <c r="V287" i="1"/>
  <c r="U286" i="1"/>
  <c r="V283" i="1"/>
  <c r="U282" i="1"/>
  <c r="V281" i="1"/>
  <c r="V280" i="1"/>
  <c r="V278" i="1"/>
  <c r="U277" i="1"/>
  <c r="V276" i="1"/>
  <c r="V275" i="1"/>
  <c r="V274" i="1"/>
  <c r="V272" i="1"/>
  <c r="U269" i="1"/>
  <c r="V268" i="1"/>
  <c r="U264" i="1"/>
  <c r="V262" i="1"/>
  <c r="V260" i="1"/>
  <c r="V259" i="1"/>
  <c r="V257" i="1"/>
  <c r="V256" i="1"/>
  <c r="V255" i="1"/>
  <c r="U254" i="1"/>
  <c r="V253" i="1"/>
  <c r="V252" i="1"/>
  <c r="V251" i="1"/>
  <c r="V250" i="1"/>
  <c r="U246" i="1"/>
  <c r="V245" i="1"/>
  <c r="U244" i="1"/>
  <c r="U243" i="1"/>
  <c r="V242" i="1"/>
  <c r="V237" i="1"/>
  <c r="V236" i="1"/>
  <c r="V235" i="1"/>
  <c r="V234" i="1"/>
  <c r="V233" i="1"/>
  <c r="V227" i="1"/>
  <c r="V226" i="1"/>
  <c r="V225" i="1"/>
  <c r="V224" i="1"/>
  <c r="V223" i="1"/>
  <c r="V221" i="1"/>
  <c r="V220" i="1"/>
  <c r="U219" i="1"/>
  <c r="V218" i="1"/>
  <c r="U217" i="1"/>
  <c r="V214" i="1"/>
  <c r="V210" i="1"/>
  <c r="V207" i="1"/>
  <c r="V206" i="1"/>
  <c r="U204" i="1"/>
  <c r="V202" i="1"/>
  <c r="U199" i="1"/>
  <c r="V198" i="1"/>
  <c r="U197" i="1"/>
  <c r="U195" i="1"/>
  <c r="U194" i="1"/>
  <c r="V189" i="1"/>
  <c r="V187" i="1"/>
  <c r="U186" i="1"/>
  <c r="V182" i="1"/>
  <c r="V181" i="1"/>
  <c r="U180" i="1"/>
  <c r="V179" i="1"/>
  <c r="V176" i="1"/>
  <c r="U175" i="1"/>
  <c r="V174" i="1"/>
  <c r="V173" i="1"/>
  <c r="U170" i="1"/>
  <c r="V167" i="1"/>
  <c r="V166" i="1"/>
  <c r="V162" i="1"/>
  <c r="V159" i="1"/>
  <c r="U158" i="1"/>
  <c r="V157" i="1"/>
  <c r="U156" i="1"/>
  <c r="U155" i="1"/>
  <c r="V149" i="1"/>
  <c r="V146" i="1"/>
  <c r="V145" i="1"/>
  <c r="U144" i="1"/>
  <c r="V143" i="1"/>
  <c r="V142" i="1"/>
  <c r="V141" i="1"/>
  <c r="V140" i="1"/>
  <c r="V139" i="1"/>
  <c r="V138" i="1"/>
  <c r="U137" i="1"/>
  <c r="V132" i="1"/>
  <c r="V126" i="1"/>
  <c r="V125" i="1"/>
  <c r="V117" i="1"/>
  <c r="V114" i="1"/>
  <c r="U107" i="1"/>
  <c r="V104" i="1"/>
  <c r="V103" i="1"/>
  <c r="V102" i="1"/>
  <c r="V100" i="1"/>
  <c r="U99" i="1"/>
  <c r="V98" i="1"/>
  <c r="V97" i="1"/>
  <c r="V96" i="1"/>
  <c r="U92" i="1"/>
  <c r="V85" i="1"/>
  <c r="V84" i="1"/>
  <c r="V81" i="1"/>
  <c r="U80" i="1"/>
  <c r="V79" i="1"/>
  <c r="V78" i="1"/>
  <c r="V77" i="1"/>
  <c r="V76" i="1"/>
  <c r="V75" i="1"/>
  <c r="V74" i="1"/>
  <c r="U73" i="1"/>
  <c r="V66" i="1"/>
  <c r="U62" i="1"/>
  <c r="V59" i="1"/>
  <c r="V57" i="1"/>
  <c r="V55" i="1"/>
  <c r="V54" i="1"/>
  <c r="U53" i="1"/>
  <c r="V52" i="1"/>
  <c r="V51" i="1"/>
  <c r="U48" i="1"/>
  <c r="V46" i="1"/>
  <c r="V45" i="1"/>
  <c r="U44" i="1"/>
  <c r="V43" i="1"/>
  <c r="V42" i="1"/>
  <c r="V41" i="1"/>
  <c r="V40" i="1"/>
  <c r="V39" i="1"/>
  <c r="U38" i="1"/>
  <c r="V37" i="1"/>
  <c r="V36" i="1"/>
  <c r="V35" i="1"/>
  <c r="U27" i="1"/>
  <c r="V25" i="1"/>
  <c r="V24" i="1"/>
  <c r="U23" i="1"/>
  <c r="V12" i="1"/>
  <c r="V8" i="1"/>
  <c r="V293" i="1"/>
  <c r="U293" i="1"/>
  <c r="T293" i="1"/>
  <c r="S293" i="1"/>
  <c r="R293" i="1"/>
  <c r="Q293" i="1"/>
  <c r="T292" i="1"/>
  <c r="S292" i="1"/>
  <c r="R292" i="1"/>
  <c r="Q292" i="1"/>
  <c r="T291" i="1"/>
  <c r="S291" i="1"/>
  <c r="R291" i="1"/>
  <c r="Q291" i="1"/>
  <c r="T290" i="1"/>
  <c r="S290" i="1"/>
  <c r="R290" i="1"/>
  <c r="Q290" i="1"/>
  <c r="T289" i="1"/>
  <c r="S289" i="1"/>
  <c r="R289" i="1"/>
  <c r="Q289" i="1"/>
  <c r="T288" i="1"/>
  <c r="S288" i="1"/>
  <c r="R288" i="1"/>
  <c r="Q288" i="1"/>
  <c r="T287" i="1"/>
  <c r="S287" i="1"/>
  <c r="R287" i="1"/>
  <c r="Q287" i="1"/>
  <c r="T286" i="1"/>
  <c r="S286" i="1"/>
  <c r="R286" i="1"/>
  <c r="Q286" i="1"/>
  <c r="V285" i="1"/>
  <c r="U285" i="1"/>
  <c r="T285" i="1"/>
  <c r="S285" i="1"/>
  <c r="R285" i="1"/>
  <c r="Q285" i="1"/>
  <c r="V284" i="1"/>
  <c r="U284" i="1"/>
  <c r="T284" i="1"/>
  <c r="S284" i="1"/>
  <c r="R284" i="1"/>
  <c r="Q284" i="1"/>
  <c r="U283" i="1"/>
  <c r="T283" i="1"/>
  <c r="S283" i="1"/>
  <c r="R283" i="1"/>
  <c r="Q283" i="1"/>
  <c r="V282" i="1"/>
  <c r="T282" i="1"/>
  <c r="S282" i="1"/>
  <c r="R282" i="1"/>
  <c r="Q282" i="1"/>
  <c r="U281" i="1"/>
  <c r="T281" i="1"/>
  <c r="S281" i="1"/>
  <c r="R281" i="1"/>
  <c r="Q281" i="1"/>
  <c r="T280" i="1"/>
  <c r="S280" i="1"/>
  <c r="R280" i="1"/>
  <c r="Q280" i="1"/>
  <c r="T278" i="1"/>
  <c r="S278" i="1"/>
  <c r="R278" i="1"/>
  <c r="Q278" i="1"/>
  <c r="V277" i="1"/>
  <c r="T277" i="1"/>
  <c r="S277" i="1"/>
  <c r="R277" i="1"/>
  <c r="Q277" i="1"/>
  <c r="U276" i="1"/>
  <c r="T276" i="1"/>
  <c r="S276" i="1"/>
  <c r="R276" i="1"/>
  <c r="Q276" i="1"/>
  <c r="T275" i="1"/>
  <c r="S275" i="1"/>
  <c r="R275" i="1"/>
  <c r="Q275" i="1"/>
  <c r="T274" i="1"/>
  <c r="S274" i="1"/>
  <c r="R274" i="1"/>
  <c r="Q274" i="1"/>
  <c r="V273" i="1"/>
  <c r="U273" i="1"/>
  <c r="T273" i="1"/>
  <c r="S273" i="1"/>
  <c r="R273" i="1"/>
  <c r="Q273" i="1"/>
  <c r="T272" i="1"/>
  <c r="S272" i="1"/>
  <c r="R272" i="1"/>
  <c r="Q272" i="1"/>
  <c r="T271" i="1"/>
  <c r="S271" i="1"/>
  <c r="R271" i="1"/>
  <c r="Q271" i="1"/>
  <c r="T269" i="1"/>
  <c r="S269" i="1"/>
  <c r="R269" i="1"/>
  <c r="Q269" i="1"/>
  <c r="T268" i="1"/>
  <c r="S268" i="1"/>
  <c r="R268" i="1"/>
  <c r="Q268" i="1"/>
  <c r="V267" i="1"/>
  <c r="U267" i="1"/>
  <c r="T267" i="1"/>
  <c r="S267" i="1"/>
  <c r="R267" i="1"/>
  <c r="Q267" i="1"/>
  <c r="V266" i="1"/>
  <c r="U266" i="1"/>
  <c r="T266" i="1"/>
  <c r="S266" i="1"/>
  <c r="R266" i="1"/>
  <c r="Q266" i="1"/>
  <c r="V265" i="1"/>
  <c r="U265" i="1"/>
  <c r="T265" i="1"/>
  <c r="S265" i="1"/>
  <c r="R265" i="1"/>
  <c r="Q265" i="1"/>
  <c r="V264" i="1"/>
  <c r="T264" i="1"/>
  <c r="S264" i="1"/>
  <c r="R264" i="1"/>
  <c r="Q264" i="1"/>
  <c r="V263" i="1"/>
  <c r="U263" i="1"/>
  <c r="T263" i="1"/>
  <c r="S263" i="1"/>
  <c r="R263" i="1"/>
  <c r="Q263" i="1"/>
  <c r="T262" i="1"/>
  <c r="S262" i="1"/>
  <c r="R262" i="1"/>
  <c r="Q262" i="1"/>
  <c r="V261" i="1"/>
  <c r="U261" i="1"/>
  <c r="T261" i="1"/>
  <c r="S261" i="1"/>
  <c r="R261" i="1"/>
  <c r="Q261" i="1"/>
  <c r="T260" i="1"/>
  <c r="S260" i="1"/>
  <c r="R260" i="1"/>
  <c r="Q260" i="1"/>
  <c r="U259" i="1"/>
  <c r="T259" i="1"/>
  <c r="S259" i="1"/>
  <c r="R259" i="1"/>
  <c r="Q259" i="1"/>
  <c r="U257" i="1"/>
  <c r="T257" i="1"/>
  <c r="S257" i="1"/>
  <c r="R257" i="1"/>
  <c r="Q257" i="1"/>
  <c r="T256" i="1"/>
  <c r="S256" i="1"/>
  <c r="R256" i="1"/>
  <c r="Q256" i="1"/>
  <c r="T255" i="1"/>
  <c r="S255" i="1"/>
  <c r="R255" i="1"/>
  <c r="Q255" i="1"/>
  <c r="V254" i="1"/>
  <c r="T254" i="1"/>
  <c r="S254" i="1"/>
  <c r="R254" i="1"/>
  <c r="Q254" i="1"/>
  <c r="T253" i="1"/>
  <c r="S253" i="1"/>
  <c r="R253" i="1"/>
  <c r="Q253" i="1"/>
  <c r="T252" i="1"/>
  <c r="S252" i="1"/>
  <c r="R252" i="1"/>
  <c r="Q252" i="1"/>
  <c r="T251" i="1"/>
  <c r="S251" i="1"/>
  <c r="R251" i="1"/>
  <c r="Q251" i="1"/>
  <c r="T250" i="1"/>
  <c r="S250" i="1"/>
  <c r="R250" i="1"/>
  <c r="Q250" i="1"/>
  <c r="V248" i="1"/>
  <c r="U248" i="1"/>
  <c r="T248" i="1"/>
  <c r="S248" i="1"/>
  <c r="R248" i="1"/>
  <c r="Q248" i="1"/>
  <c r="V247" i="1"/>
  <c r="U247" i="1"/>
  <c r="T247" i="1"/>
  <c r="S247" i="1"/>
  <c r="R247" i="1"/>
  <c r="Q247" i="1"/>
  <c r="T246" i="1"/>
  <c r="S246" i="1"/>
  <c r="R246" i="1"/>
  <c r="Q246" i="1"/>
  <c r="T245" i="1"/>
  <c r="S245" i="1"/>
  <c r="R245" i="1"/>
  <c r="Q245" i="1"/>
  <c r="V244" i="1"/>
  <c r="T244" i="1"/>
  <c r="S244" i="1"/>
  <c r="R244" i="1"/>
  <c r="Q244" i="1"/>
  <c r="T243" i="1"/>
  <c r="S243" i="1"/>
  <c r="R243" i="1"/>
  <c r="Q243" i="1"/>
  <c r="T242" i="1"/>
  <c r="S242" i="1"/>
  <c r="R242" i="1"/>
  <c r="Q242" i="1"/>
  <c r="V241" i="1"/>
  <c r="U241" i="1"/>
  <c r="T241" i="1"/>
  <c r="S241" i="1"/>
  <c r="R241" i="1"/>
  <c r="Q241" i="1"/>
  <c r="T240" i="1"/>
  <c r="S240" i="1"/>
  <c r="R240" i="1"/>
  <c r="Q240" i="1"/>
  <c r="U237" i="1"/>
  <c r="T237" i="1"/>
  <c r="S237" i="1"/>
  <c r="R237" i="1"/>
  <c r="Q237" i="1"/>
  <c r="T236" i="1"/>
  <c r="S236" i="1"/>
  <c r="R236" i="1"/>
  <c r="Q236" i="1"/>
  <c r="T235" i="1"/>
  <c r="S235" i="1"/>
  <c r="R235" i="1"/>
  <c r="Q235" i="1"/>
  <c r="T234" i="1"/>
  <c r="S234" i="1"/>
  <c r="R234" i="1"/>
  <c r="Q234" i="1"/>
  <c r="T233" i="1"/>
  <c r="S233" i="1"/>
  <c r="R233" i="1"/>
  <c r="Q233" i="1"/>
  <c r="V232" i="1"/>
  <c r="U232" i="1"/>
  <c r="T232" i="1"/>
  <c r="S232" i="1"/>
  <c r="R232" i="1"/>
  <c r="Q232" i="1"/>
  <c r="V231" i="1"/>
  <c r="U231" i="1"/>
  <c r="T231" i="1"/>
  <c r="S231" i="1"/>
  <c r="R231" i="1"/>
  <c r="Q231" i="1"/>
  <c r="V230" i="1"/>
  <c r="U230" i="1"/>
  <c r="T230" i="1"/>
  <c r="S230" i="1"/>
  <c r="R230" i="1"/>
  <c r="Q230" i="1"/>
  <c r="V229" i="1"/>
  <c r="U229" i="1"/>
  <c r="T229" i="1"/>
  <c r="S229" i="1"/>
  <c r="R229" i="1"/>
  <c r="Q229" i="1"/>
  <c r="V228" i="1"/>
  <c r="U228" i="1"/>
  <c r="T228" i="1"/>
  <c r="S228" i="1"/>
  <c r="R228" i="1"/>
  <c r="Q228" i="1"/>
  <c r="U227" i="1"/>
  <c r="T227" i="1"/>
  <c r="S227" i="1"/>
  <c r="R227" i="1"/>
  <c r="Q227" i="1"/>
  <c r="T226" i="1"/>
  <c r="S226" i="1"/>
  <c r="R226" i="1"/>
  <c r="Q226" i="1"/>
  <c r="T225" i="1"/>
  <c r="S225" i="1"/>
  <c r="R225" i="1"/>
  <c r="Q225" i="1"/>
  <c r="T224" i="1"/>
  <c r="S224" i="1"/>
  <c r="R224" i="1"/>
  <c r="Q224" i="1"/>
  <c r="U223" i="1"/>
  <c r="T223" i="1"/>
  <c r="S223" i="1"/>
  <c r="R223" i="1"/>
  <c r="Q223" i="1"/>
  <c r="T221" i="1"/>
  <c r="S221" i="1"/>
  <c r="R221" i="1"/>
  <c r="Q221" i="1"/>
  <c r="T220" i="1"/>
  <c r="S220" i="1"/>
  <c r="R220" i="1"/>
  <c r="Q220" i="1"/>
  <c r="T219" i="1"/>
  <c r="S219" i="1"/>
  <c r="R219" i="1"/>
  <c r="Q219" i="1"/>
  <c r="T218" i="1"/>
  <c r="S218" i="1"/>
  <c r="R218" i="1"/>
  <c r="Q218" i="1"/>
  <c r="T217" i="1"/>
  <c r="S217" i="1"/>
  <c r="R217" i="1"/>
  <c r="Q217" i="1"/>
  <c r="T216" i="1"/>
  <c r="S216" i="1"/>
  <c r="R216" i="1"/>
  <c r="Q216" i="1"/>
  <c r="T214" i="1"/>
  <c r="S214" i="1"/>
  <c r="R214" i="1"/>
  <c r="Q214" i="1"/>
  <c r="V213" i="1"/>
  <c r="U213" i="1"/>
  <c r="T213" i="1"/>
  <c r="S213" i="1"/>
  <c r="R213" i="1"/>
  <c r="Q213" i="1"/>
  <c r="V212" i="1"/>
  <c r="U212" i="1"/>
  <c r="T212" i="1"/>
  <c r="S212" i="1"/>
  <c r="R212" i="1"/>
  <c r="Q212" i="1"/>
  <c r="V211" i="1"/>
  <c r="U211" i="1"/>
  <c r="T211" i="1"/>
  <c r="S211" i="1"/>
  <c r="R211" i="1"/>
  <c r="Q211" i="1"/>
  <c r="T210" i="1"/>
  <c r="S210" i="1"/>
  <c r="R210" i="1"/>
  <c r="Q210" i="1"/>
  <c r="V209" i="1"/>
  <c r="U209" i="1"/>
  <c r="T209" i="1"/>
  <c r="S209" i="1"/>
  <c r="R209" i="1"/>
  <c r="Q209" i="1"/>
  <c r="V208" i="1"/>
  <c r="U208" i="1"/>
  <c r="T208" i="1"/>
  <c r="S208" i="1"/>
  <c r="R208" i="1"/>
  <c r="Q208" i="1"/>
  <c r="U207" i="1"/>
  <c r="T207" i="1"/>
  <c r="S207" i="1"/>
  <c r="R207" i="1"/>
  <c r="Q207" i="1"/>
  <c r="T206" i="1"/>
  <c r="S206" i="1"/>
  <c r="R206" i="1"/>
  <c r="Q206" i="1"/>
  <c r="V205" i="1"/>
  <c r="U205" i="1"/>
  <c r="T205" i="1"/>
  <c r="S205" i="1"/>
  <c r="R205" i="1"/>
  <c r="Q205" i="1"/>
  <c r="V204" i="1"/>
  <c r="T204" i="1"/>
  <c r="S204" i="1"/>
  <c r="R204" i="1"/>
  <c r="Q204" i="1"/>
  <c r="V203" i="1"/>
  <c r="U203" i="1"/>
  <c r="T203" i="1"/>
  <c r="S203" i="1"/>
  <c r="R203" i="1"/>
  <c r="Q203" i="1"/>
  <c r="T202" i="1"/>
  <c r="S202" i="1"/>
  <c r="R202" i="1"/>
  <c r="Q202" i="1"/>
  <c r="T201" i="1"/>
  <c r="S201" i="1"/>
  <c r="R201" i="1"/>
  <c r="Q201" i="1"/>
  <c r="T199" i="1"/>
  <c r="S199" i="1"/>
  <c r="R199" i="1"/>
  <c r="Q199" i="1"/>
  <c r="T198" i="1"/>
  <c r="S198" i="1"/>
  <c r="R198" i="1"/>
  <c r="Q198" i="1"/>
  <c r="T197" i="1"/>
  <c r="S197" i="1"/>
  <c r="R197" i="1"/>
  <c r="Q197" i="1"/>
  <c r="V196" i="1"/>
  <c r="U196" i="1"/>
  <c r="T196" i="1"/>
  <c r="S196" i="1"/>
  <c r="R196" i="1"/>
  <c r="Q196" i="1"/>
  <c r="V195" i="1"/>
  <c r="T195" i="1"/>
  <c r="S195" i="1"/>
  <c r="R195" i="1"/>
  <c r="Q195" i="1"/>
  <c r="V194" i="1"/>
  <c r="T194" i="1"/>
  <c r="S194" i="1"/>
  <c r="R194" i="1"/>
  <c r="Q194" i="1"/>
  <c r="V191" i="1"/>
  <c r="U191" i="1"/>
  <c r="T191" i="1"/>
  <c r="S191" i="1"/>
  <c r="R191" i="1"/>
  <c r="Q191" i="1"/>
  <c r="V190" i="1"/>
  <c r="U190" i="1"/>
  <c r="T190" i="1"/>
  <c r="S190" i="1"/>
  <c r="R190" i="1"/>
  <c r="Q190" i="1"/>
  <c r="T189" i="1"/>
  <c r="S189" i="1"/>
  <c r="R189" i="1"/>
  <c r="Q189" i="1"/>
  <c r="T187" i="1"/>
  <c r="S187" i="1"/>
  <c r="R187" i="1"/>
  <c r="Q187" i="1"/>
  <c r="T186" i="1"/>
  <c r="S186" i="1"/>
  <c r="R186" i="1"/>
  <c r="Q186" i="1"/>
  <c r="V183" i="1"/>
  <c r="U183" i="1"/>
  <c r="T183" i="1"/>
  <c r="S183" i="1"/>
  <c r="R183" i="1"/>
  <c r="Q183" i="1"/>
  <c r="T182" i="1"/>
  <c r="S182" i="1"/>
  <c r="R182" i="1"/>
  <c r="Q182" i="1"/>
  <c r="T181" i="1"/>
  <c r="S181" i="1"/>
  <c r="R181" i="1"/>
  <c r="Q181" i="1"/>
  <c r="V180" i="1"/>
  <c r="T180" i="1"/>
  <c r="S180" i="1"/>
  <c r="R180" i="1"/>
  <c r="Q180" i="1"/>
  <c r="T179" i="1"/>
  <c r="S179" i="1"/>
  <c r="R179" i="1"/>
  <c r="Q179" i="1"/>
  <c r="T178" i="1"/>
  <c r="S178" i="1"/>
  <c r="R178" i="1"/>
  <c r="Q178" i="1"/>
  <c r="T176" i="1"/>
  <c r="S176" i="1"/>
  <c r="R176" i="1"/>
  <c r="Q176" i="1"/>
  <c r="T175" i="1"/>
  <c r="S175" i="1"/>
  <c r="R175" i="1"/>
  <c r="Q175" i="1"/>
  <c r="T174" i="1"/>
  <c r="S174" i="1"/>
  <c r="R174" i="1"/>
  <c r="Q174" i="1"/>
  <c r="T173" i="1"/>
  <c r="S173" i="1"/>
  <c r="R173" i="1"/>
  <c r="Q173" i="1"/>
  <c r="V172" i="1"/>
  <c r="U172" i="1"/>
  <c r="T172" i="1"/>
  <c r="S172" i="1"/>
  <c r="R172" i="1"/>
  <c r="Q172" i="1"/>
  <c r="T170" i="1"/>
  <c r="S170" i="1"/>
  <c r="R170" i="1"/>
  <c r="Q170" i="1"/>
  <c r="V169" i="1"/>
  <c r="U169" i="1"/>
  <c r="T169" i="1"/>
  <c r="S169" i="1"/>
  <c r="R169" i="1"/>
  <c r="Q169" i="1"/>
  <c r="V168" i="1"/>
  <c r="U168" i="1"/>
  <c r="T168" i="1"/>
  <c r="S168" i="1"/>
  <c r="R168" i="1"/>
  <c r="Q168" i="1"/>
  <c r="T167" i="1"/>
  <c r="S167" i="1"/>
  <c r="R167" i="1"/>
  <c r="Q167" i="1"/>
  <c r="T166" i="1"/>
  <c r="S166" i="1"/>
  <c r="R166" i="1"/>
  <c r="Q166" i="1"/>
  <c r="V163" i="1"/>
  <c r="U163" i="1"/>
  <c r="T163" i="1"/>
  <c r="S163" i="1"/>
  <c r="R163" i="1"/>
  <c r="Q163" i="1"/>
  <c r="T162" i="1"/>
  <c r="S162" i="1"/>
  <c r="R162" i="1"/>
  <c r="Q162" i="1"/>
  <c r="T161" i="1"/>
  <c r="S161" i="1"/>
  <c r="R161" i="1"/>
  <c r="Q161" i="1"/>
  <c r="T159" i="1"/>
  <c r="S159" i="1"/>
  <c r="R159" i="1"/>
  <c r="Q159" i="1"/>
  <c r="T158" i="1"/>
  <c r="S158" i="1"/>
  <c r="R158" i="1"/>
  <c r="Q158" i="1"/>
  <c r="T157" i="1"/>
  <c r="S157" i="1"/>
  <c r="R157" i="1"/>
  <c r="Q157" i="1"/>
  <c r="T156" i="1"/>
  <c r="S156" i="1"/>
  <c r="R156" i="1"/>
  <c r="Q156" i="1"/>
  <c r="T155" i="1"/>
  <c r="S155" i="1"/>
  <c r="R155" i="1"/>
  <c r="Q155" i="1"/>
  <c r="V154" i="1"/>
  <c r="U154" i="1"/>
  <c r="T154" i="1"/>
  <c r="S154" i="1"/>
  <c r="R154" i="1"/>
  <c r="Q154" i="1"/>
  <c r="V153" i="1"/>
  <c r="U153" i="1"/>
  <c r="T153" i="1"/>
  <c r="S153" i="1"/>
  <c r="R153" i="1"/>
  <c r="Q153" i="1"/>
  <c r="V152" i="1"/>
  <c r="U152" i="1"/>
  <c r="T152" i="1"/>
  <c r="S152" i="1"/>
  <c r="R152" i="1"/>
  <c r="Q152" i="1"/>
  <c r="V151" i="1"/>
  <c r="U151" i="1"/>
  <c r="T151" i="1"/>
  <c r="S151" i="1"/>
  <c r="R151" i="1"/>
  <c r="Q151" i="1"/>
  <c r="V150" i="1"/>
  <c r="U150" i="1"/>
  <c r="T150" i="1"/>
  <c r="S150" i="1"/>
  <c r="R150" i="1"/>
  <c r="Q150" i="1"/>
  <c r="T149" i="1"/>
  <c r="S149" i="1"/>
  <c r="R149" i="1"/>
  <c r="Q149" i="1"/>
  <c r="V147" i="1"/>
  <c r="U147" i="1"/>
  <c r="T147" i="1"/>
  <c r="S147" i="1"/>
  <c r="R147" i="1"/>
  <c r="Q147" i="1"/>
  <c r="U146" i="1"/>
  <c r="T146" i="1"/>
  <c r="S146" i="1"/>
  <c r="R146" i="1"/>
  <c r="Q146" i="1"/>
  <c r="U145" i="1"/>
  <c r="T145" i="1"/>
  <c r="S145" i="1"/>
  <c r="R145" i="1"/>
  <c r="Q145" i="1"/>
  <c r="V144" i="1"/>
  <c r="T144" i="1"/>
  <c r="S144" i="1"/>
  <c r="R144" i="1"/>
  <c r="Q144" i="1"/>
  <c r="T143" i="1"/>
  <c r="S143" i="1"/>
  <c r="R143" i="1"/>
  <c r="Q143" i="1"/>
  <c r="T142" i="1"/>
  <c r="S142" i="1"/>
  <c r="R142" i="1"/>
  <c r="Q142" i="1"/>
  <c r="T141" i="1"/>
  <c r="S141" i="1"/>
  <c r="R141" i="1"/>
  <c r="Q141" i="1"/>
  <c r="T140" i="1"/>
  <c r="S140" i="1"/>
  <c r="R140" i="1"/>
  <c r="Q140" i="1"/>
  <c r="T139" i="1"/>
  <c r="S139" i="1"/>
  <c r="R139" i="1"/>
  <c r="Q139" i="1"/>
  <c r="T138" i="1"/>
  <c r="S138" i="1"/>
  <c r="R138" i="1"/>
  <c r="Q138" i="1"/>
  <c r="V137" i="1"/>
  <c r="T137" i="1"/>
  <c r="S137" i="1"/>
  <c r="R137" i="1"/>
  <c r="Q137" i="1"/>
  <c r="V136" i="1"/>
  <c r="U136" i="1"/>
  <c r="T136" i="1"/>
  <c r="S136" i="1"/>
  <c r="R136" i="1"/>
  <c r="Q136" i="1"/>
  <c r="V135" i="1"/>
  <c r="U135" i="1"/>
  <c r="T135" i="1"/>
  <c r="S135" i="1"/>
  <c r="R135" i="1"/>
  <c r="Q135" i="1"/>
  <c r="T132" i="1"/>
  <c r="S132" i="1"/>
  <c r="R132" i="1"/>
  <c r="Q132" i="1"/>
  <c r="T131" i="1"/>
  <c r="S131" i="1"/>
  <c r="R131" i="1"/>
  <c r="Q131" i="1"/>
  <c r="T129" i="1"/>
  <c r="S129" i="1"/>
  <c r="R129" i="1"/>
  <c r="Q129" i="1"/>
  <c r="T126" i="1"/>
  <c r="S126" i="1"/>
  <c r="R126" i="1"/>
  <c r="Q126" i="1"/>
  <c r="T125" i="1"/>
  <c r="S125" i="1"/>
  <c r="R125" i="1"/>
  <c r="Q125" i="1"/>
  <c r="V124" i="1"/>
  <c r="U124" i="1"/>
  <c r="T124" i="1"/>
  <c r="S124" i="1"/>
  <c r="R124" i="1"/>
  <c r="Q124" i="1"/>
  <c r="T123" i="1"/>
  <c r="S123" i="1"/>
  <c r="R123" i="1"/>
  <c r="Q123" i="1"/>
  <c r="V121" i="1"/>
  <c r="U121" i="1"/>
  <c r="T121" i="1"/>
  <c r="S121" i="1"/>
  <c r="R121" i="1"/>
  <c r="Q121" i="1"/>
  <c r="T119" i="1"/>
  <c r="S119" i="1"/>
  <c r="R119" i="1"/>
  <c r="Q119" i="1"/>
  <c r="T117" i="1"/>
  <c r="S117" i="1"/>
  <c r="R117" i="1"/>
  <c r="Q117" i="1"/>
  <c r="T116" i="1"/>
  <c r="S116" i="1"/>
  <c r="R116" i="1"/>
  <c r="Q116" i="1"/>
  <c r="T114" i="1"/>
  <c r="S114" i="1"/>
  <c r="R114" i="1"/>
  <c r="Q114" i="1"/>
  <c r="V113" i="1"/>
  <c r="U113" i="1"/>
  <c r="T113" i="1"/>
  <c r="S113" i="1"/>
  <c r="R113" i="1"/>
  <c r="Q113" i="1"/>
  <c r="V112" i="1"/>
  <c r="U112" i="1"/>
  <c r="T112" i="1"/>
  <c r="S112" i="1"/>
  <c r="R112" i="1"/>
  <c r="Q112" i="1"/>
  <c r="V109" i="1"/>
  <c r="U109" i="1"/>
  <c r="T109" i="1"/>
  <c r="S109" i="1"/>
  <c r="R109" i="1"/>
  <c r="Q109" i="1"/>
  <c r="V107" i="1"/>
  <c r="T107" i="1"/>
  <c r="S107" i="1"/>
  <c r="R107" i="1"/>
  <c r="Q107" i="1"/>
  <c r="V106" i="1"/>
  <c r="U106" i="1"/>
  <c r="T106" i="1"/>
  <c r="S106" i="1"/>
  <c r="R106" i="1"/>
  <c r="Q106" i="1"/>
  <c r="V105" i="1"/>
  <c r="U105" i="1"/>
  <c r="T105" i="1"/>
  <c r="S105" i="1"/>
  <c r="R105" i="1"/>
  <c r="Q105" i="1"/>
  <c r="T104" i="1"/>
  <c r="S104" i="1"/>
  <c r="R104" i="1"/>
  <c r="Q104" i="1"/>
  <c r="T103" i="1"/>
  <c r="S103" i="1"/>
  <c r="R103" i="1"/>
  <c r="Q103" i="1"/>
  <c r="U102" i="1"/>
  <c r="T102" i="1"/>
  <c r="S102" i="1"/>
  <c r="R102" i="1"/>
  <c r="Q102" i="1"/>
  <c r="V101" i="1"/>
  <c r="U101" i="1"/>
  <c r="T101" i="1"/>
  <c r="S101" i="1"/>
  <c r="R101" i="1"/>
  <c r="Q101" i="1"/>
  <c r="T100" i="1"/>
  <c r="S100" i="1"/>
  <c r="R100" i="1"/>
  <c r="Q100" i="1"/>
  <c r="T99" i="1"/>
  <c r="S99" i="1"/>
  <c r="R99" i="1"/>
  <c r="Q99" i="1"/>
  <c r="U98" i="1"/>
  <c r="T98" i="1"/>
  <c r="S98" i="1"/>
  <c r="R98" i="1"/>
  <c r="Q98" i="1"/>
  <c r="T97" i="1"/>
  <c r="S97" i="1"/>
  <c r="R97" i="1"/>
  <c r="Q97" i="1"/>
  <c r="T96" i="1"/>
  <c r="S96" i="1"/>
  <c r="R96" i="1"/>
  <c r="Q96" i="1"/>
  <c r="T95" i="1"/>
  <c r="S95" i="1"/>
  <c r="R95" i="1"/>
  <c r="Q95" i="1"/>
  <c r="T92" i="1"/>
  <c r="S92" i="1"/>
  <c r="R92" i="1"/>
  <c r="Q92" i="1"/>
  <c r="V91" i="1"/>
  <c r="U91" i="1"/>
  <c r="T91" i="1"/>
  <c r="S91" i="1"/>
  <c r="R91" i="1"/>
  <c r="Q91" i="1"/>
  <c r="V90" i="1"/>
  <c r="U90" i="1"/>
  <c r="T90" i="1"/>
  <c r="S90" i="1"/>
  <c r="R90" i="1"/>
  <c r="Q90" i="1"/>
  <c r="V87" i="1"/>
  <c r="U87" i="1"/>
  <c r="T87" i="1"/>
  <c r="S87" i="1"/>
  <c r="R87" i="1"/>
  <c r="Q87" i="1"/>
  <c r="V86" i="1"/>
  <c r="U86" i="1"/>
  <c r="T86" i="1"/>
  <c r="S86" i="1"/>
  <c r="R86" i="1"/>
  <c r="Q86" i="1"/>
  <c r="T85" i="1"/>
  <c r="S85" i="1"/>
  <c r="R85" i="1"/>
  <c r="Q85" i="1"/>
  <c r="U84" i="1"/>
  <c r="T84" i="1"/>
  <c r="S84" i="1"/>
  <c r="R84" i="1"/>
  <c r="Q84" i="1"/>
  <c r="V83" i="1"/>
  <c r="U83" i="1"/>
  <c r="T83" i="1"/>
  <c r="S83" i="1"/>
  <c r="R83" i="1"/>
  <c r="Q83" i="1"/>
  <c r="T81" i="1"/>
  <c r="S81" i="1"/>
  <c r="R81" i="1"/>
  <c r="Q81" i="1"/>
  <c r="V80" i="1"/>
  <c r="T80" i="1"/>
  <c r="S80" i="1"/>
  <c r="R80" i="1"/>
  <c r="Q80" i="1"/>
  <c r="U79" i="1"/>
  <c r="T79" i="1"/>
  <c r="S79" i="1"/>
  <c r="R79" i="1"/>
  <c r="Q79" i="1"/>
  <c r="T78" i="1"/>
  <c r="S78" i="1"/>
  <c r="R78" i="1"/>
  <c r="Q78" i="1"/>
  <c r="T77" i="1"/>
  <c r="S77" i="1"/>
  <c r="R77" i="1"/>
  <c r="Q77" i="1"/>
  <c r="T76" i="1"/>
  <c r="S76" i="1"/>
  <c r="R76" i="1"/>
  <c r="Q76" i="1"/>
  <c r="T75" i="1"/>
  <c r="S75" i="1"/>
  <c r="R75" i="1"/>
  <c r="Q75" i="1"/>
  <c r="T74" i="1"/>
  <c r="S74" i="1"/>
  <c r="R74" i="1"/>
  <c r="Q74" i="1"/>
  <c r="V73" i="1"/>
  <c r="T73" i="1"/>
  <c r="S73" i="1"/>
  <c r="R73" i="1"/>
  <c r="Q73" i="1"/>
  <c r="V70" i="1"/>
  <c r="U70" i="1"/>
  <c r="T70" i="1"/>
  <c r="S70" i="1"/>
  <c r="R70" i="1"/>
  <c r="Q70" i="1"/>
  <c r="V69" i="1"/>
  <c r="U69" i="1"/>
  <c r="T69" i="1"/>
  <c r="S69" i="1"/>
  <c r="R69" i="1"/>
  <c r="Q69" i="1"/>
  <c r="T66" i="1"/>
  <c r="S66" i="1"/>
  <c r="R66" i="1"/>
  <c r="Q66" i="1"/>
  <c r="V65" i="1"/>
  <c r="U65" i="1"/>
  <c r="T65" i="1"/>
  <c r="S65" i="1"/>
  <c r="R65" i="1"/>
  <c r="Q65" i="1"/>
  <c r="V63" i="1"/>
  <c r="U63" i="1"/>
  <c r="T63" i="1"/>
  <c r="S63" i="1"/>
  <c r="R63" i="1"/>
  <c r="Q63" i="1"/>
  <c r="T62" i="1"/>
  <c r="S62" i="1"/>
  <c r="R62" i="1"/>
  <c r="Q62" i="1"/>
  <c r="T61" i="1"/>
  <c r="S61" i="1"/>
  <c r="R61" i="1"/>
  <c r="Q61" i="1"/>
  <c r="T59" i="1"/>
  <c r="S59" i="1"/>
  <c r="R59" i="1"/>
  <c r="Q59" i="1"/>
  <c r="V58" i="1"/>
  <c r="U58" i="1"/>
  <c r="T58" i="1"/>
  <c r="S58" i="1"/>
  <c r="R58" i="1"/>
  <c r="Q58" i="1"/>
  <c r="T57" i="1"/>
  <c r="S57" i="1"/>
  <c r="R57" i="1"/>
  <c r="Q57" i="1"/>
  <c r="V56" i="1"/>
  <c r="U56" i="1"/>
  <c r="T56" i="1"/>
  <c r="S56" i="1"/>
  <c r="R56" i="1"/>
  <c r="Q56" i="1"/>
  <c r="T55" i="1"/>
  <c r="S55" i="1"/>
  <c r="R55" i="1"/>
  <c r="Q55" i="1"/>
  <c r="T54" i="1"/>
  <c r="S54" i="1"/>
  <c r="R54" i="1"/>
  <c r="Q54" i="1"/>
  <c r="T53" i="1"/>
  <c r="S53" i="1"/>
  <c r="R53" i="1"/>
  <c r="Q53" i="1"/>
  <c r="T52" i="1"/>
  <c r="S52" i="1"/>
  <c r="R52" i="1"/>
  <c r="Q52" i="1"/>
  <c r="T51" i="1"/>
  <c r="S51" i="1"/>
  <c r="R51" i="1"/>
  <c r="Q51" i="1"/>
  <c r="V50" i="1"/>
  <c r="U50" i="1"/>
  <c r="T50" i="1"/>
  <c r="S50" i="1"/>
  <c r="R50" i="1"/>
  <c r="Q50" i="1"/>
  <c r="V49" i="1"/>
  <c r="U49" i="1"/>
  <c r="T49" i="1"/>
  <c r="S49" i="1"/>
  <c r="R49" i="1"/>
  <c r="Q49" i="1"/>
  <c r="V48" i="1"/>
  <c r="T48" i="1"/>
  <c r="S48" i="1"/>
  <c r="R48" i="1"/>
  <c r="Q48" i="1"/>
  <c r="V47" i="1"/>
  <c r="U47" i="1"/>
  <c r="T47" i="1"/>
  <c r="S47" i="1"/>
  <c r="R47" i="1"/>
  <c r="Q47" i="1"/>
  <c r="U46" i="1"/>
  <c r="T46" i="1"/>
  <c r="S46" i="1"/>
  <c r="R46" i="1"/>
  <c r="Q46" i="1"/>
  <c r="T45" i="1"/>
  <c r="S45" i="1"/>
  <c r="R45" i="1"/>
  <c r="Q45" i="1"/>
  <c r="V44" i="1"/>
  <c r="T44" i="1"/>
  <c r="S44" i="1"/>
  <c r="R44" i="1"/>
  <c r="Q44" i="1"/>
  <c r="T43" i="1"/>
  <c r="S43" i="1"/>
  <c r="R43" i="1"/>
  <c r="Q43" i="1"/>
  <c r="T42" i="1"/>
  <c r="S42" i="1"/>
  <c r="R42" i="1"/>
  <c r="Q42" i="1"/>
  <c r="T41" i="1"/>
  <c r="S41" i="1"/>
  <c r="R41" i="1"/>
  <c r="Q41" i="1"/>
  <c r="T40" i="1"/>
  <c r="S40" i="1"/>
  <c r="R40" i="1"/>
  <c r="Q40" i="1"/>
  <c r="T39" i="1"/>
  <c r="S39" i="1"/>
  <c r="R39" i="1"/>
  <c r="Q39" i="1"/>
  <c r="T38" i="1"/>
  <c r="S38" i="1"/>
  <c r="R38" i="1"/>
  <c r="Q38" i="1"/>
  <c r="T37" i="1"/>
  <c r="S37" i="1"/>
  <c r="R37" i="1"/>
  <c r="Q37" i="1"/>
  <c r="T36" i="1"/>
  <c r="S36" i="1"/>
  <c r="R36" i="1"/>
  <c r="Q36" i="1"/>
  <c r="T35" i="1"/>
  <c r="S35" i="1"/>
  <c r="R35" i="1"/>
  <c r="Q35" i="1"/>
  <c r="V34" i="1"/>
  <c r="U34" i="1"/>
  <c r="T34" i="1"/>
  <c r="S34" i="1"/>
  <c r="R34" i="1"/>
  <c r="Q34" i="1"/>
  <c r="V31" i="1"/>
  <c r="U31" i="1"/>
  <c r="T31" i="1"/>
  <c r="S31" i="1"/>
  <c r="R31" i="1"/>
  <c r="Q31" i="1"/>
  <c r="V30" i="1"/>
  <c r="U30" i="1"/>
  <c r="T30" i="1"/>
  <c r="S30" i="1"/>
  <c r="R30" i="1"/>
  <c r="Q30" i="1"/>
  <c r="V29" i="1"/>
  <c r="U29" i="1"/>
  <c r="T29" i="1"/>
  <c r="S29" i="1"/>
  <c r="R29" i="1"/>
  <c r="Q29" i="1"/>
  <c r="V27" i="1"/>
  <c r="T27" i="1"/>
  <c r="S27" i="1"/>
  <c r="R27" i="1"/>
  <c r="Q27" i="1"/>
  <c r="V26" i="1"/>
  <c r="U26" i="1"/>
  <c r="T26" i="1"/>
  <c r="S26" i="1"/>
  <c r="R26" i="1"/>
  <c r="Q26" i="1"/>
  <c r="U25" i="1"/>
  <c r="T25" i="1"/>
  <c r="S25" i="1"/>
  <c r="R25" i="1"/>
  <c r="Q25" i="1"/>
  <c r="T24" i="1"/>
  <c r="S24" i="1"/>
  <c r="R24" i="1"/>
  <c r="Q24" i="1"/>
  <c r="V23" i="1"/>
  <c r="T23" i="1"/>
  <c r="S23" i="1"/>
  <c r="R23" i="1"/>
  <c r="Q23" i="1"/>
  <c r="T22" i="1"/>
  <c r="S22" i="1"/>
  <c r="R22" i="1"/>
  <c r="Q22" i="1"/>
  <c r="T20" i="1"/>
  <c r="S20" i="1"/>
  <c r="R20" i="1"/>
  <c r="Q20" i="1"/>
  <c r="T18" i="1"/>
  <c r="S18" i="1"/>
  <c r="R18" i="1"/>
  <c r="Q18" i="1"/>
  <c r="T15" i="1"/>
  <c r="S15" i="1"/>
  <c r="R15" i="1"/>
  <c r="Q15" i="1"/>
  <c r="T12" i="1"/>
  <c r="S12" i="1"/>
  <c r="R12" i="1"/>
  <c r="Q12" i="1"/>
  <c r="T11" i="1"/>
  <c r="S11" i="1"/>
  <c r="R11" i="1"/>
  <c r="Q11" i="1"/>
  <c r="V9" i="1"/>
  <c r="U9" i="1"/>
  <c r="T9" i="1"/>
  <c r="S9" i="1"/>
  <c r="R9" i="1"/>
  <c r="Q9" i="1"/>
  <c r="T8" i="1"/>
  <c r="S8" i="1"/>
  <c r="R8" i="1"/>
  <c r="Q8" i="1"/>
  <c r="T7" i="1"/>
  <c r="S7" i="1"/>
  <c r="R7" i="1"/>
  <c r="Q7" i="1"/>
  <c r="U167" i="1" l="1"/>
  <c r="U126" i="1"/>
  <c r="V243" i="1"/>
  <c r="U24" i="1"/>
  <c r="U35" i="1"/>
  <c r="U45" i="1"/>
  <c r="U278" i="1"/>
  <c r="U59" i="1"/>
  <c r="V197" i="1"/>
  <c r="V186" i="1"/>
  <c r="U224" i="1"/>
  <c r="U268" i="1"/>
  <c r="U129" i="1"/>
  <c r="V155" i="1"/>
  <c r="U260" i="1"/>
  <c r="V129" i="1"/>
  <c r="U280" i="1"/>
  <c r="U42" i="1"/>
  <c r="U61" i="1"/>
  <c r="U66" i="1"/>
  <c r="U85" i="1"/>
  <c r="U174" i="1"/>
  <c r="V20" i="1"/>
  <c r="V61" i="1"/>
  <c r="U103" i="1"/>
  <c r="U142" i="1"/>
  <c r="U187" i="1"/>
  <c r="U245" i="1"/>
  <c r="U250" i="1"/>
  <c r="U225" i="1"/>
  <c r="U43" i="1"/>
  <c r="V92" i="1"/>
  <c r="V62" i="1"/>
  <c r="U81" i="1"/>
  <c r="U104" i="1"/>
  <c r="U132" i="1"/>
  <c r="U138" i="1"/>
  <c r="V175" i="1"/>
  <c r="U189" i="1"/>
  <c r="U251" i="1"/>
  <c r="U166" i="1"/>
  <c r="U206" i="1"/>
  <c r="U210" i="1"/>
  <c r="U214" i="1"/>
  <c r="U226" i="1"/>
  <c r="V246" i="1"/>
  <c r="U125" i="1"/>
  <c r="U149" i="1"/>
  <c r="V170" i="1"/>
  <c r="U242" i="1"/>
  <c r="U262" i="1"/>
  <c r="U51" i="1"/>
  <c r="U39" i="1"/>
  <c r="V286" i="1"/>
  <c r="V156" i="1"/>
  <c r="U233" i="1"/>
  <c r="V240" i="1"/>
  <c r="V292" i="1"/>
  <c r="V219" i="1"/>
  <c r="U274" i="1"/>
  <c r="V201" i="1"/>
  <c r="U77" i="1"/>
  <c r="V99" i="1"/>
  <c r="U216" i="1"/>
  <c r="U255" i="1"/>
  <c r="V95" i="1"/>
  <c r="V269" i="1"/>
  <c r="U139" i="1"/>
  <c r="U181" i="1"/>
  <c r="V216" i="1"/>
  <c r="U252" i="1"/>
  <c r="U176" i="1"/>
  <c r="U123" i="1"/>
  <c r="U18" i="1"/>
  <c r="U40" i="1"/>
  <c r="U74" i="1"/>
  <c r="U143" i="1"/>
  <c r="V116" i="1"/>
  <c r="V53" i="1"/>
  <c r="V22" i="1"/>
  <c r="V18" i="1"/>
  <c r="U119" i="1"/>
  <c r="U202" i="1"/>
  <c r="V131" i="1"/>
  <c r="V15" i="1"/>
  <c r="V161" i="1"/>
  <c r="U36" i="1"/>
  <c r="V119" i="1"/>
  <c r="U220" i="1"/>
  <c r="U287" i="1"/>
  <c r="U11" i="1"/>
  <c r="V11" i="1"/>
  <c r="U114" i="1"/>
  <c r="U198" i="1"/>
  <c r="U256" i="1"/>
  <c r="V178" i="1"/>
  <c r="U55" i="1"/>
  <c r="U78" i="1"/>
  <c r="U159" i="1"/>
  <c r="U291" i="1"/>
  <c r="V7" i="1"/>
  <c r="U95" i="1"/>
  <c r="U52" i="1"/>
  <c r="U141" i="1"/>
  <c r="U236" i="1"/>
  <c r="V271" i="1"/>
  <c r="U20" i="1"/>
  <c r="U37" i="1"/>
  <c r="U12" i="1"/>
  <c r="U57" i="1"/>
  <c r="U292" i="1"/>
  <c r="U182" i="1"/>
  <c r="V217" i="1"/>
  <c r="U240" i="1"/>
  <c r="V123" i="1"/>
  <c r="U41" i="1"/>
  <c r="U22" i="1"/>
  <c r="U100" i="1"/>
  <c r="U221" i="1"/>
  <c r="U275" i="1"/>
  <c r="U162" i="1"/>
  <c r="V158" i="1"/>
  <c r="U97" i="1"/>
  <c r="U117" i="1"/>
  <c r="U235" i="1"/>
  <c r="U54" i="1"/>
  <c r="U76" i="1"/>
  <c r="U15" i="1"/>
  <c r="U178" i="1"/>
  <c r="U218" i="1"/>
  <c r="V38" i="1"/>
  <c r="U201" i="1"/>
  <c r="U288" i="1"/>
  <c r="U271" i="1"/>
  <c r="U157" i="1"/>
  <c r="U140" i="1"/>
  <c r="U253" i="1"/>
  <c r="U179" i="1"/>
  <c r="V199" i="1"/>
  <c r="U96" i="1"/>
  <c r="U289" i="1"/>
  <c r="U116" i="1"/>
  <c r="U272" i="1"/>
  <c r="U75" i="1"/>
  <c r="U234" i="1"/>
  <c r="U290" i="1"/>
  <c r="U8" i="1"/>
  <c r="U173" i="1"/>
  <c r="U161" i="1"/>
  <c r="U131" i="1"/>
  <c r="U7" i="1"/>
</calcChain>
</file>

<file path=xl/sharedStrings.xml><?xml version="1.0" encoding="utf-8"?>
<sst xmlns="http://schemas.openxmlformats.org/spreadsheetml/2006/main" count="2555" uniqueCount="663">
  <si>
    <t>Obra</t>
  </si>
  <si>
    <t>Bancos</t>
  </si>
  <si>
    <t xml:space="preserve">BDI </t>
  </si>
  <si>
    <t>Encargos Sociais</t>
  </si>
  <si>
    <t>OBRAS DE ADEQUAÇÕES PRECEND E DRENAGEM (TRECHO A) - UNIDADE SESC VENDA NOVA</t>
  </si>
  <si>
    <t xml:space="preserve">SINAPI - 11/2023 - Minas Gerais
SBC - 12/2023 - Minas Gerais
SICRO3 - 07/2023 - Minas Gerais
SICRO2 - 07/2023 - Minas Gerais
</t>
  </si>
  <si>
    <t>PADRÃO - 28,71%</t>
  </si>
  <si>
    <t>Desonerado: embutido nos preços unitário dos insumos de mão de obra, de acordo com as bases.</t>
  </si>
  <si>
    <t>MODELO DE PROPOSTA</t>
  </si>
  <si>
    <t>Requisitos de conferência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</si>
  <si>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</si>
  <si>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</si>
  <si>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</si>
  <si>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</si>
  <si>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</si>
  <si>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</si>
  <si>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</si>
  <si>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</si>
  <si>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>% propostas x referência (MAIOR 75%)</t>
  </si>
  <si>
    <t xml:space="preserve"> 1 </t>
  </si>
  <si>
    <t>SERVIÇOS TÉCNICOS</t>
  </si>
  <si>
    <t xml:space="preserve"> 1.1 </t>
  </si>
  <si>
    <t>SONDAGEM (CAIXA DETENÇÃO DE ÁGUAS PLUVIAIS)</t>
  </si>
  <si>
    <t xml:space="preserve"> 1.1.1 </t>
  </si>
  <si>
    <t xml:space="preserve"> SESC-TEC-017 </t>
  </si>
  <si>
    <t>Próprio</t>
  </si>
  <si>
    <t>PERFURAÇÃO DE SOLO SONDAGEM À PERCUSSÃO (NBR 6484:2020)</t>
  </si>
  <si>
    <t>M</t>
  </si>
  <si>
    <t xml:space="preserve"> 1.1.2 </t>
  </si>
  <si>
    <t xml:space="preserve"> SESC-TEC-019 </t>
  </si>
  <si>
    <t>Copia da SUDECAP (65.01.01) - MOBILIZAÇÃO, INST. E DESMOBILIZAÇÃO P/EXECUÇÃO DE SONDAGEM À PERCUSSÃO (NBR 6484:2020)</t>
  </si>
  <si>
    <t>UN</t>
  </si>
  <si>
    <t xml:space="preserve"> 1.1.3 </t>
  </si>
  <si>
    <t xml:space="preserve"> SESC-TEC-018 </t>
  </si>
  <si>
    <t>LAUDO DE SONDAGEM</t>
  </si>
  <si>
    <t xml:space="preserve"> 1.2 </t>
  </si>
  <si>
    <t>PROJETO EXECUTIVO / COMPLEMENTARES / ASBUILT</t>
  </si>
  <si>
    <t xml:space="preserve"> 1.2.1 </t>
  </si>
  <si>
    <t xml:space="preserve"> SESC-STE-001 </t>
  </si>
  <si>
    <t>Copia da SETOP (ED-3123) - AS BUILT DE PROJETOS COM ÁREA ATÉ 10.000 M2</t>
  </si>
  <si>
    <t xml:space="preserve"> 1.3 </t>
  </si>
  <si>
    <t>VISTORIA CAUTELAR</t>
  </si>
  <si>
    <t xml:space="preserve"> 1.3.1 </t>
  </si>
  <si>
    <t xml:space="preserve"> SESC-STE-019 </t>
  </si>
  <si>
    <t>LAUDO VISTORIA CAUTELAR - 500M2 &lt; ÁREA CONSTRUÍDA &lt;= 2000M2, INCLUSIVE EMISSÃO DE ANOTAÇÃO DE RESPONSABILIDADE TÉCNICA (ART)</t>
  </si>
  <si>
    <t xml:space="preserve"> 1.4 </t>
  </si>
  <si>
    <t>CONSULTORIA TÉCNICA</t>
  </si>
  <si>
    <t xml:space="preserve"> 1.4.1 </t>
  </si>
  <si>
    <t xml:space="preserve"> SESC-TEC-020 </t>
  </si>
  <si>
    <t>PARECER  GEOTÉCNICO -  NÍVEL 3</t>
  </si>
  <si>
    <t xml:space="preserve"> 2 </t>
  </si>
  <si>
    <t>ADMINISTRAÇÃO LOCAL</t>
  </si>
  <si>
    <t xml:space="preserve"> 2.1 </t>
  </si>
  <si>
    <t xml:space="preserve"> SESC-ADM-013 </t>
  </si>
  <si>
    <t>ADMINISTRAÇÃO LOCAL - OBRA DE ADEQUAÇÃO PRECEND E DRENAGEM (TRECHO A) - SESC VENDA NOVA</t>
  </si>
  <si>
    <t xml:space="preserve"> 3 </t>
  </si>
  <si>
    <t>INSTALAÇÕES PROVISÓRIAS E CANTEIRO DE OBRAS</t>
  </si>
  <si>
    <t xml:space="preserve"> 3.1 </t>
  </si>
  <si>
    <t>PLACA DE IDENTIFICAÇÃO DE OBRA</t>
  </si>
  <si>
    <t xml:space="preserve"> 3.1.1 </t>
  </si>
  <si>
    <t xml:space="preserve"> SESC-REV-043 </t>
  </si>
  <si>
    <t>Copia da SINAPI (74209/001) - PLACA DE OBRA EM CHAPA DE ACO GALVANIZADO</t>
  </si>
  <si>
    <t>m²</t>
  </si>
  <si>
    <t xml:space="preserve"> 3.2 </t>
  </si>
  <si>
    <t>MOBILIZAÇÃO E DESMOBILIZAÇÃO</t>
  </si>
  <si>
    <t xml:space="preserve"> 3.2.1 </t>
  </si>
  <si>
    <t xml:space="preserve"> SESC-MOB-002 </t>
  </si>
  <si>
    <t>MOBILIZAÇÃO E DESMOBILIZAÇÃO DE OBRA</t>
  </si>
  <si>
    <t xml:space="preserve"> 3.3 </t>
  </si>
  <si>
    <t>TAPUMES / CERCAS / FECHAMENTOS</t>
  </si>
  <si>
    <t xml:space="preserve"> 3.3.1 </t>
  </si>
  <si>
    <t xml:space="preserve"> 98459 </t>
  </si>
  <si>
    <t>SINAPI</t>
  </si>
  <si>
    <t>TAPUME COM TELHA METÁLICA. AF_05/2018</t>
  </si>
  <si>
    <t xml:space="preserve"> 3.3.2 </t>
  </si>
  <si>
    <t xml:space="preserve"> SESC-CAN-003 </t>
  </si>
  <si>
    <t>Copia da SETOP (IIO-TAP-026) - TAPUME COM TELA DE POLIETILENO</t>
  </si>
  <si>
    <t xml:space="preserve"> 3.4 </t>
  </si>
  <si>
    <t>CONTAINERS PARA ESCRITÓRIO / ALMOXARIFADO / REFEITÓRIO / VESTIÁRIO</t>
  </si>
  <si>
    <t xml:space="preserve"> 3.4.1 </t>
  </si>
  <si>
    <t xml:space="preserve"> SESC-CAN-069 </t>
  </si>
  <si>
    <t>MOBILIZAÇÃO E DESMOBILIZAÇÃO DE CONTAINER, INCLUSIVE CARGA, DESCARGA E TRANSPORTE EM CAMINHÃO CARROCERIA COM GUINDAUTO (MUNCK), EXCLUSIVE LOCAÇÃO DO CONTAINER</t>
  </si>
  <si>
    <t>un</t>
  </si>
  <si>
    <t xml:space="preserve"> 3.4.2 </t>
  </si>
  <si>
    <t xml:space="preserve"> SESC-CAN-014 </t>
  </si>
  <si>
    <t>LOCAÇÃO DE CONTAINER - SANITÁRIO/CHUVEIRO 6,00X2,50M,  4 CHUV, 3 SANITARIOS, 1 LAVAT, E 1 MICTORIO, COM ISOLAMENTO TÉRMICO - CONFORME NR18</t>
  </si>
  <si>
    <t>MES</t>
  </si>
  <si>
    <t xml:space="preserve"> 3.4.3 </t>
  </si>
  <si>
    <t xml:space="preserve"> SESC-CAN-015 </t>
  </si>
  <si>
    <t>LOCAÇÃO DE CONTAINER - ESCRITÓRIO DE OBRAS 6,00X2,50M, COM ISOLAMENTO TÉRMICO E AR CONDICIONADO - CONFORME NR18</t>
  </si>
  <si>
    <t xml:space="preserve"> 3.4.4 </t>
  </si>
  <si>
    <t xml:space="preserve"> SESC-CAN-016 </t>
  </si>
  <si>
    <t>LOCAÇÃO DE CONTAINER - ALMOXARIFADO DE OBRAS 6,00X2,50M, COM ISOLAMENTO TÉRMICO - CONFORME NR18</t>
  </si>
  <si>
    <t xml:space="preserve"> 3.4.5 </t>
  </si>
  <si>
    <t xml:space="preserve"> SESC-CAN-017 </t>
  </si>
  <si>
    <t>LOCAÇÃO DE CONTAINER - REFEITÓRIO DE OBRAS 6,00X2,50M, COM ISOLAMENTO TÉRMICO - CONFORME NR18</t>
  </si>
  <si>
    <t xml:space="preserve"> 3.4.6 </t>
  </si>
  <si>
    <t xml:space="preserve"> SESC-CAN-073 </t>
  </si>
  <si>
    <t>LOCAÇÃO MENSAL DE ESTRUTURA DE COBERTURA IMPERMEÁVEL (TENDA) INCLUSIVE MONTAGEM E FRETE.</t>
  </si>
  <si>
    <t>M²</t>
  </si>
  <si>
    <t xml:space="preserve"> 3.5 </t>
  </si>
  <si>
    <t>INSTALAÇÕES PARA CANTEIRO DE OBRAS (INFRAESTRUTURA)</t>
  </si>
  <si>
    <t xml:space="preserve"> 3.5.1 </t>
  </si>
  <si>
    <t xml:space="preserve"> SESC-CAN-074 </t>
  </si>
  <si>
    <t>BANHEIRO QUÍMICO E REBOQUE PARA TRANSPORTE DE BANHEIRO QUÍMICO</t>
  </si>
  <si>
    <t xml:space="preserve"> 3.5.2 </t>
  </si>
  <si>
    <t xml:space="preserve"> SESC-CAN-005 </t>
  </si>
  <si>
    <t>ADEQUAÇÃO CONFORME NR18  PARA ESCRITÓRIO DA EMPREITEIRA</t>
  </si>
  <si>
    <t xml:space="preserve"> 3.5.3 </t>
  </si>
  <si>
    <t xml:space="preserve"> SESC-CAN-006 </t>
  </si>
  <si>
    <t>ADEQUAÇÃO CONFORME NR18 PARA REFEITÓRIO</t>
  </si>
  <si>
    <t xml:space="preserve"> 3.5.4 </t>
  </si>
  <si>
    <t xml:space="preserve"> SESC-CAN-007 </t>
  </si>
  <si>
    <t>ADEQUAÇÃO CONFORME NR18 PARA INSTALAÇÃO SANITÁRIA</t>
  </si>
  <si>
    <t xml:space="preserve"> 3.5.5 </t>
  </si>
  <si>
    <t xml:space="preserve"> SESC-CAN-008 </t>
  </si>
  <si>
    <t>ADEQUAÇÃO CONFORME NR18 PARA VESTIÁRIO</t>
  </si>
  <si>
    <t xml:space="preserve"> 3.6 </t>
  </si>
  <si>
    <t>SINALIZAÇÃO DE SEGURANÇA</t>
  </si>
  <si>
    <t xml:space="preserve"> 3.6.1 </t>
  </si>
  <si>
    <t xml:space="preserve"> SESC-URB-055 </t>
  </si>
  <si>
    <t>CONE EM PVC H= 75 CM</t>
  </si>
  <si>
    <t xml:space="preserve"> 3.6.2 </t>
  </si>
  <si>
    <t xml:space="preserve"> 103697 </t>
  </si>
  <si>
    <t>FORNECIMENTO E INSTALAÇÃO DE SUPORTE DE MADEIRA PARA PLACAS DE SINALIZAÇÃO, EM BASE DE CONCRETO, COM H= DE 2,0 M E SEÇÃO DE 7,5 X 7,5 CM. AF_03/2022</t>
  </si>
  <si>
    <t xml:space="preserve"> 3.6.3 </t>
  </si>
  <si>
    <t xml:space="preserve"> SESC-CAN-077 </t>
  </si>
  <si>
    <t>PLACA DE SINALIZAÇÃO E ADVERTÊNCIA, INCLUINDO FORNECIMENTO, TRANSPORTE, INSTALAÇÃO E REMOÇÃO PARA OUTRO LOCAL DA OBRA (DP0301-01)</t>
  </si>
  <si>
    <t xml:space="preserve"> 4 </t>
  </si>
  <si>
    <t>SERVIÇOS PRELIMINARES</t>
  </si>
  <si>
    <t xml:space="preserve"> 4.1 </t>
  </si>
  <si>
    <t>SUPRESSÃO DE ÁRVORE</t>
  </si>
  <si>
    <t xml:space="preserve"> 4.1.1 </t>
  </si>
  <si>
    <t xml:space="preserve"> SESC-SPR-028 </t>
  </si>
  <si>
    <t>SUPRESSAO DE ARVORE - SUP. ARVORE PEQ. PORTE (ATE 3M)INCLUS. CORTE LENHA</t>
  </si>
  <si>
    <t xml:space="preserve"> 4.1.2 </t>
  </si>
  <si>
    <t xml:space="preserve"> SESC-URB-040 </t>
  </si>
  <si>
    <t>REMOÇAO DE RAIZES (DESTOCA) REMANESCENTE DE TRONCO DE ARVORE DE 120CM A160CM</t>
  </si>
  <si>
    <t xml:space="preserve"> 5 </t>
  </si>
  <si>
    <t>EQUIPAMENTOS</t>
  </si>
  <si>
    <t xml:space="preserve"> 5.1 </t>
  </si>
  <si>
    <t>BOMBEAMENTO DE ÁGUA EM VALAS</t>
  </si>
  <si>
    <t xml:space="preserve"> 5.1.1 </t>
  </si>
  <si>
    <t xml:space="preserve"> 104482 </t>
  </si>
  <si>
    <t>ESGOTAMENTO DE VALA COM BOMBA SUBMERSÍVEL. AF_12/2022</t>
  </si>
  <si>
    <t>H</t>
  </si>
  <si>
    <t xml:space="preserve"> 6 </t>
  </si>
  <si>
    <t>CONTENÇÕES</t>
  </si>
  <si>
    <t xml:space="preserve"> 6.1 </t>
  </si>
  <si>
    <t>BARRAGEM</t>
  </si>
  <si>
    <t xml:space="preserve"> 6.1.1 </t>
  </si>
  <si>
    <t xml:space="preserve"> SESC-DRE-105 </t>
  </si>
  <si>
    <t>BARRAGEM TIPO B - SACO RAFIA 50KG (SOLO/CIMENTO-50KG/M3) - PADRÃO SUDECAP</t>
  </si>
  <si>
    <t>M³</t>
  </si>
  <si>
    <t xml:space="preserve"> 7 </t>
  </si>
  <si>
    <t>ALVENARIAS</t>
  </si>
  <si>
    <t xml:space="preserve"> 7.1 </t>
  </si>
  <si>
    <t>RECOMPOSIÇÃO DAS ALVENARIAS (MUROS/MURETAS JARDINEIRAS)</t>
  </si>
  <si>
    <t xml:space="preserve"> 7.1.1 </t>
  </si>
  <si>
    <t xml:space="preserve"> 103326 </t>
  </si>
  <si>
    <t>ALVENARIA DE VEDAÇÃO DE BLOCOS CERÂMICOS FURADOS NA VERTICAL DE 19X19X39 CM (ESPESSURA 19 CM) E ARGAMASSA DE ASSENTAMENTO COM PREPARO EM BETONEIRA. AF_12/2021</t>
  </si>
  <si>
    <t xml:space="preserve"> 8 </t>
  </si>
  <si>
    <t>REVESTIMENTOS EXTERNOS</t>
  </si>
  <si>
    <t xml:space="preserve"> 8.1 </t>
  </si>
  <si>
    <t>REVESTIMENTO EXTERNO PAREDES</t>
  </si>
  <si>
    <t xml:space="preserve"> 8.1.1 </t>
  </si>
  <si>
    <t xml:space="preserve"> SESC-REV-003 </t>
  </si>
  <si>
    <t>CHAPISCO RÚSTICO GROSSO, COM ADIÇÃO DE BRITA N.1</t>
  </si>
  <si>
    <t xml:space="preserve"> 8.1.2 </t>
  </si>
  <si>
    <t xml:space="preserve"> 87530 </t>
  </si>
  <si>
    <t>MASSA ÚNICA, PARA RECEBIMENTO DE PINTURA, EM ARGAMASSA TRAÇO 1:2:8, PREPARO MANUAL, APLICADA MANUALMENTE EM FACES INTERNAS DE PAREDES, ESPESSURA DE 20MM, COM EXECUÇÃO DE TALISCAS. AF_06/2014</t>
  </si>
  <si>
    <t xml:space="preserve"> 8.2 </t>
  </si>
  <si>
    <t>REVESTIMENTO EXTERNO PISO (CT AMERICA)</t>
  </si>
  <si>
    <t xml:space="preserve"> 8.2.1 </t>
  </si>
  <si>
    <t xml:space="preserve"> SESC-REV-009 </t>
  </si>
  <si>
    <t>ARGAMASSA DE REGULARIZAÇÃO DE PISO, ESP. 3MM A 5MM</t>
  </si>
  <si>
    <t xml:space="preserve"> 9 </t>
  </si>
  <si>
    <t>PINTURA (CT AMERICA)</t>
  </si>
  <si>
    <t xml:space="preserve"> 9.1 </t>
  </si>
  <si>
    <t>PINTURA PISO</t>
  </si>
  <si>
    <t xml:space="preserve"> 9.1.1 </t>
  </si>
  <si>
    <t xml:space="preserve"> 102492 </t>
  </si>
  <si>
    <t>PINTURA DE PISO COM TINTA ACRÍLICA, APLICAÇÃO MANUAL, 3 DEMÃOS, INCLUSO FUNDO PREPARADOR. AF_05/2021</t>
  </si>
  <si>
    <t xml:space="preserve"> 9.1.2 </t>
  </si>
  <si>
    <t xml:space="preserve"> 102498 </t>
  </si>
  <si>
    <t>PINTURA DE MEIO-FIO COM TINTA BRANCA A BASE DE CAL (CAIAÇÃO). AF_05/2021</t>
  </si>
  <si>
    <t xml:space="preserve"> 10 </t>
  </si>
  <si>
    <t>INFRAESTRUTURA E URBANIZAÇÃO</t>
  </si>
  <si>
    <t xml:space="preserve"> 10.1 </t>
  </si>
  <si>
    <t>REDE DE DRENAGEM</t>
  </si>
  <si>
    <t xml:space="preserve"> 10.1.1 </t>
  </si>
  <si>
    <t>DEMOLIÇÕES / REMOÇÕES / RETIRADAS</t>
  </si>
  <si>
    <t xml:space="preserve"> 10.1.1.1 </t>
  </si>
  <si>
    <t xml:space="preserve"> 022151 </t>
  </si>
  <si>
    <t>SBC</t>
  </si>
  <si>
    <t>RETIRADA PISO PAVIMENTO PEDRAS IRREGULARES C/REAPROVEITAMENTO</t>
  </si>
  <si>
    <t xml:space="preserve"> 10.1.1.2 </t>
  </si>
  <si>
    <t xml:space="preserve"> SESC-SPR-012 </t>
  </si>
  <si>
    <t>DEMOLIÇÃO DE PISO DE CONCRETO, DE FORMA MECANIZADA COM MARTELETE, SEM REAPROVEITAMENTO.</t>
  </si>
  <si>
    <t>m³</t>
  </si>
  <si>
    <t xml:space="preserve"> 10.1.1.3 </t>
  </si>
  <si>
    <t xml:space="preserve"> 97625 </t>
  </si>
  <si>
    <t>DEMOLIÇÃO DE ALVENARIA PARA QUALQUER TIPO DE BLOCO, DE FORMA MECANIZADA, SEM REAPROVEITAMENTO. AF_12/2017</t>
  </si>
  <si>
    <t xml:space="preserve"> 10.1.1.4 </t>
  </si>
  <si>
    <t xml:space="preserve"> 90438 </t>
  </si>
  <si>
    <t>FURO EM ALVENARIA PARA DIÂMETROS MAIORES QUE 75 MM. AF_05/2015</t>
  </si>
  <si>
    <t xml:space="preserve"> 10.1.1.5 </t>
  </si>
  <si>
    <t xml:space="preserve"> 98524 </t>
  </si>
  <si>
    <t>LIMPEZA MANUAL DE VEGETAÇÃO EM TERRENO COM ENXADA.AF_05/2018</t>
  </si>
  <si>
    <t xml:space="preserve"> 10.1.1.6 </t>
  </si>
  <si>
    <t xml:space="preserve"> SESC-SPR-008 </t>
  </si>
  <si>
    <t>Copia - Copia da SETOP (DEM-PIS-015) - DEMOLIÇÃO DE PISO DE PEDRAS (MÁRMORE, GRANITO, ARDÓSIA, LAGOA SANTA, SÃO TOMÉ), INCLUSIVE AFASTAMENTO</t>
  </si>
  <si>
    <t xml:space="preserve"> 10.1.1.7 </t>
  </si>
  <si>
    <t xml:space="preserve"> SESC-SER-038 </t>
  </si>
  <si>
    <t>REMOÇÃO DE GUARDA CORPO / CORRIMÃO DE FORMA MANUAL - COM REAPROVEITAMENTO</t>
  </si>
  <si>
    <t xml:space="preserve"> 10.1.1.8 </t>
  </si>
  <si>
    <t xml:space="preserve"> SESC-URB-039 </t>
  </si>
  <si>
    <t>RETIRADA DE MEIO FIO SEM REAPROVEITAMENTO</t>
  </si>
  <si>
    <t xml:space="preserve"> 10.1.1.9 </t>
  </si>
  <si>
    <t xml:space="preserve"> SESC-SPR-014 </t>
  </si>
  <si>
    <t>REMOÇÃO MANUAL DE TERRA E VEGETAÇÃO BAIXA (JARDINEIRA), INCLUINDO CARGA EM CAÇAMBA.</t>
  </si>
  <si>
    <t xml:space="preserve"> 10.1.1.10 </t>
  </si>
  <si>
    <t xml:space="preserve"> SESC-SPR-056 </t>
  </si>
  <si>
    <t>DEMOLIÇÃO DE GUIA DE CONCRETO, DE FORMA MECANIZADA COM MARTELETE, SEM REAPROVEITAMENTO.</t>
  </si>
  <si>
    <t xml:space="preserve"> 10.1.2 </t>
  </si>
  <si>
    <t>TUBULAÇÃO PARA REDE DE DRENAGEM</t>
  </si>
  <si>
    <t xml:space="preserve"> 10.1.2.1 </t>
  </si>
  <si>
    <t xml:space="preserve"> 93358 </t>
  </si>
  <si>
    <t>ESCAVAÇÃO MANUAL DE VALA COM PROFUNDIDADE MENOR OU IGUAL A 1,30 M. AF_02/2021</t>
  </si>
  <si>
    <t xml:space="preserve"> 10.1.2.2 </t>
  </si>
  <si>
    <t xml:space="preserve"> 90084 </t>
  </si>
  <si>
    <t>ESCAVAÇÃO MECANIZADA DE VALA COM PROF. MAIOR QUE 1,5 M ATÉ 3,0 M (MÉDIA MONTANTE E JUSANTE/UMA COMPOSIÇÃO POR TRECHO), ESCAVADEIRA (0,8 M3), LARGURA ATÉ 1,5 M, EM SOLO DE 1A CATEGORIA, EM LOCAIS COM ALTO NÍVEL DE INTERFERÊNCIA. AF_02/2021</t>
  </si>
  <si>
    <t xml:space="preserve"> 10.1.2.3 </t>
  </si>
  <si>
    <t xml:space="preserve"> 101576 </t>
  </si>
  <si>
    <t>ESCORAMENTO DE VALA, TIPO DESCONTÍNUO, COM PROFUNDIDADE DE 0 A 1,5 M, LARGURA MENOR QUE 1,5 M. AF_08/2020</t>
  </si>
  <si>
    <t xml:space="preserve"> 10.1.2.4 </t>
  </si>
  <si>
    <t xml:space="preserve"> 101578 </t>
  </si>
  <si>
    <t>ESCORAMENTO DE VALA, TIPO DESCONTÍNUO, COM PROFUNDIDADE DE 1,5 M A 3,0 M, LARGURA MENOR QUE 1,5 M. AF_08/2020</t>
  </si>
  <si>
    <t xml:space="preserve"> 10.1.2.5 </t>
  </si>
  <si>
    <t xml:space="preserve"> 012003 </t>
  </si>
  <si>
    <t>ESCADA/DEGRAUS MADEIRA EM ACLIVE ACENTUADO-LARGURA 1,2m</t>
  </si>
  <si>
    <t xml:space="preserve"> 10.1.2.6 </t>
  </si>
  <si>
    <t xml:space="preserve"> 101616 </t>
  </si>
  <si>
    <t>PREPARO DE FUNDO DE VALA COM LARGURA MENOR QUE 1,5 M (ACERTO DO SOLO NATURAL). AF_08/2020</t>
  </si>
  <si>
    <t xml:space="preserve"> 10.1.2.7 </t>
  </si>
  <si>
    <t xml:space="preserve"> SESC-URB-016 </t>
  </si>
  <si>
    <t>REGULARIZAÇÃO E COMPACTAÇÃO DE TERRENO MANUAL, COM SOQUETE</t>
  </si>
  <si>
    <t xml:space="preserve"> 10.1.2.8 </t>
  </si>
  <si>
    <t xml:space="preserve"> 94962 </t>
  </si>
  <si>
    <t>CONCRETO MAGRO PARA LASTRO, TRAÇO 1:4,5:4,5 (EM MASSA SECA DE CIMENTO/ AREIA MÉDIA/ BRITA 1) - PREPARO MECÂNICO COM BETONEIRA 400 L. AF_05/2021</t>
  </si>
  <si>
    <t xml:space="preserve"> 10.1.2.9 </t>
  </si>
  <si>
    <t xml:space="preserve"> SESC-HID-193 </t>
  </si>
  <si>
    <t>FORMA PARA BERÇO EM TABUA, INCLUSIVE DESFORMA</t>
  </si>
  <si>
    <t xml:space="preserve"> 10.1.2.10 </t>
  </si>
  <si>
    <t xml:space="preserve"> 94963 </t>
  </si>
  <si>
    <t>CONCRETO FCK = 15MPA, TRAÇO 1:3,4:3,5 (EM MASSA SECA DE CIMENTO/ AREIA MÉDIA/ BRITA 1) - PREPARO MECÂNICO COM BETONEIRA 400 L. AF_05/2021</t>
  </si>
  <si>
    <t xml:space="preserve"> 10.1.2.11 </t>
  </si>
  <si>
    <t xml:space="preserve"> SESC-DRE-015 </t>
  </si>
  <si>
    <t>FORNECIMENTO E ASSENTAMENTO DE TUBO PVC RÍGIDO, DRENAGEM/PLUVIAL- SÉRIE NORMAL, DN 300 MM, INCLUSIVE CONEXÕES</t>
  </si>
  <si>
    <t>m</t>
  </si>
  <si>
    <t xml:space="preserve"> 10.1.2.12 </t>
  </si>
  <si>
    <t xml:space="preserve"> 92219 </t>
  </si>
  <si>
    <t>TUBO DE CONCRETO PARA REDES COLETORAS DE ÁGUAS PLUVIAIS, DIÂMETRO DE 400 MM, JUNTA RÍGIDA, INSTALADO EM LOCAL COM ALTO NÍVEL DE INTERFERÊNCIAS - FORNECIMENTO E ASSENTAMENTO. AF_12/2015</t>
  </si>
  <si>
    <t xml:space="preserve"> 10.1.2.13 </t>
  </si>
  <si>
    <t xml:space="preserve"> 92221 </t>
  </si>
  <si>
    <t>TUBO DE CONCRETO PARA REDES COLETORAS DE ÁGUAS PLUVIAIS, DIÂMETRO DE 600 MM, JUNTA RÍGIDA, INSTALADO EM LOCAL COM ALTO NÍVEL DE INTERFERÊNCIAS - FORNECIMENTO E ASSENTAMENTO. AF_12/2015</t>
  </si>
  <si>
    <t xml:space="preserve"> 10.1.2.14 </t>
  </si>
  <si>
    <t xml:space="preserve"> 92223 </t>
  </si>
  <si>
    <t>TUBO DE CONCRETO PARA REDES COLETORAS DE ÁGUAS PLUVIAIS, DIÂMETRO DE 800 MM, JUNTA RÍGIDA, INSTALADO EM LOCAL COM ALTO NÍVEL DE INTERFERÊNCIAS - FORNECIMENTO E ASSENTAMENTO. AF_12/2015</t>
  </si>
  <si>
    <t xml:space="preserve"> 10.1.2.15 </t>
  </si>
  <si>
    <t xml:space="preserve"> 90728 </t>
  </si>
  <si>
    <t>JUNTA ARGAMASSADA ENTRE TUBO DN 300 MM E O POÇO DE VISITA/ CAIXA DE CONCRETO OU ALVENARIA EM REDES DE ESGOTO. AF_01/2021</t>
  </si>
  <si>
    <t xml:space="preserve"> 10.1.2.16 </t>
  </si>
  <si>
    <t xml:space="preserve"> 90732 </t>
  </si>
  <si>
    <t>JUNTA ARGAMASSADA ENTRE TUBO DN 600 MM E O POÇO DE VISITA/ CAIXA DE CONCRETO OU ALVENARIA EM REDES DE ESGOTO. AF_01/2021</t>
  </si>
  <si>
    <t xml:space="preserve"> 10.1.2.17 </t>
  </si>
  <si>
    <t xml:space="preserve"> 102265 </t>
  </si>
  <si>
    <t>JUNTA ARGAMASSADA ENTRE TUBO DN 800 MM E O POÇO DE VISITA/ CAIXA DE CONCRETO OU ALVENARIA EM REDES DE ESGOTO. AF_01/2021</t>
  </si>
  <si>
    <t xml:space="preserve"> 10.1.2.18 </t>
  </si>
  <si>
    <t xml:space="preserve"> SESC-URB-056 </t>
  </si>
  <si>
    <t>REMOCAO DE ESCORAMENTO VALAS H=1,60m</t>
  </si>
  <si>
    <t xml:space="preserve"> 10.1.2.19 </t>
  </si>
  <si>
    <t xml:space="preserve"> 93382 </t>
  </si>
  <si>
    <t>REATERRO MANUAL DE VALAS COM COMPACTAÇÃO MECANIZADA. AF_04/2016</t>
  </si>
  <si>
    <t xml:space="preserve"> 10.1.2.20 </t>
  </si>
  <si>
    <t xml:space="preserve"> 96399 </t>
  </si>
  <si>
    <t>EXECUÇÃO E COMPACTAÇÃO DE BASE E OU SUB BASE PARA PAVIMENTAÇÃO DE PEDRA RACHÃO  - EXCLUSIVE CARGA E TRANSPORTE. AF_11/2019</t>
  </si>
  <si>
    <t xml:space="preserve"> 10.1.2.21 </t>
  </si>
  <si>
    <t xml:space="preserve"> SESC-TEC-21 </t>
  </si>
  <si>
    <t>TESTE DE ESTANQUEIDADE DAS INSTALAÇÕES HIDRÁULICAS</t>
  </si>
  <si>
    <t xml:space="preserve"> 10.1.2.22 </t>
  </si>
  <si>
    <t xml:space="preserve"> 000128 </t>
  </si>
  <si>
    <t>CONTROLE TECNOLOGICO DE CONCRETOS</t>
  </si>
  <si>
    <t xml:space="preserve"> 10.1.3 </t>
  </si>
  <si>
    <t>CAIXAS DE PASSAGEM PARA REDE DE DRENAGEM</t>
  </si>
  <si>
    <t xml:space="preserve"> 10.1.3.1 </t>
  </si>
  <si>
    <t xml:space="preserve"> 10.1.3.2 </t>
  </si>
  <si>
    <t xml:space="preserve"> 10.1.3.3 </t>
  </si>
  <si>
    <t xml:space="preserve"> 10.1.3.4 </t>
  </si>
  <si>
    <t xml:space="preserve"> 10.1.3.5 </t>
  </si>
  <si>
    <t xml:space="preserve"> 10.1.3.6 </t>
  </si>
  <si>
    <t xml:space="preserve"> 10.1.3.7 </t>
  </si>
  <si>
    <t xml:space="preserve"> 100322 </t>
  </si>
  <si>
    <t>LASTRO COM MATERIAL GRANULAR (PEDRA BRITADA N.3), APLICADO EM PISOS OU LAJES SOBRE SOLO, ESPESSURA DE *10 CM*. AF_07/2019</t>
  </si>
  <si>
    <t xml:space="preserve"> 10.1.3.8 </t>
  </si>
  <si>
    <t xml:space="preserve"> SESC-DRE-098 </t>
  </si>
  <si>
    <t>CX PASSAGEM/INSPEÇÃO PRÉ FABRICADA CONCRETO 0,6X0,6X0,5 (CXLXH) DRENAGEM C/ GRELHA DE AÇO</t>
  </si>
  <si>
    <t xml:space="preserve"> 10.1.3.9 </t>
  </si>
  <si>
    <t xml:space="preserve"> SESC-DRE-101 </t>
  </si>
  <si>
    <t>ALTEAMENTO PARA CAIXA DE PASSAGEM/INSPEÇÃO TIJOLO MACIÇO 0,6X0,6 (CXL)</t>
  </si>
  <si>
    <t xml:space="preserve"> 10.1.3.10 </t>
  </si>
  <si>
    <t xml:space="preserve"> 10.1.3.11 </t>
  </si>
  <si>
    <t xml:space="preserve"> 10.1.4 </t>
  </si>
  <si>
    <t>POÇO DE VISITA PARA REDE DE DRENAGEM</t>
  </si>
  <si>
    <t xml:space="preserve"> 10.1.4.1 </t>
  </si>
  <si>
    <t xml:space="preserve"> 10.1.4.2 </t>
  </si>
  <si>
    <t xml:space="preserve"> 10.1.4.3 </t>
  </si>
  <si>
    <t xml:space="preserve"> 10.1.4.4 </t>
  </si>
  <si>
    <t xml:space="preserve"> 10.1.4.5 </t>
  </si>
  <si>
    <t xml:space="preserve"> 10.1.4.6 </t>
  </si>
  <si>
    <t xml:space="preserve"> SESC-DRE-084 </t>
  </si>
  <si>
    <t>POÇO DE VISITA TIPO A - PADRAO SUDECAP - D=  600 MM</t>
  </si>
  <si>
    <t xml:space="preserve"> 10.1.4.7 </t>
  </si>
  <si>
    <t xml:space="preserve"> SESC-DRE-100 </t>
  </si>
  <si>
    <t>POÇO DE VISITA TIPO A - PADRAO SUDECAP - D= 800 MM</t>
  </si>
  <si>
    <t xml:space="preserve"> 10.1.4.8 </t>
  </si>
  <si>
    <t xml:space="preserve"> SESC-DRE-099 </t>
  </si>
  <si>
    <t>POÇO DE VISITA TIPO B - PADRAO SUDECAP D=  600 MM</t>
  </si>
  <si>
    <t xml:space="preserve"> 10.1.4.9 </t>
  </si>
  <si>
    <t xml:space="preserve"> SESC-DRE-085 </t>
  </si>
  <si>
    <t>POÇO DE VISITA TIPO C - PADRAO SUDECAP - D=  600 MM</t>
  </si>
  <si>
    <t xml:space="preserve"> 10.1.4.10 </t>
  </si>
  <si>
    <t xml:space="preserve"> SESC-DRE-086 </t>
  </si>
  <si>
    <t>CHAMINE DE POÇO DE VISITA - PADRAO SUDECAP - TIPO B-ANEL CONCRETO CA-1, C/ DEGRAUS EM AÇO CA 25</t>
  </si>
  <si>
    <t xml:space="preserve"> 10.1.4.11 </t>
  </si>
  <si>
    <t xml:space="preserve"> SESC-DRE-087 </t>
  </si>
  <si>
    <t>TAMPAO DE POÇO DE VISITA EM FERRO FUNDIDO NODULAR</t>
  </si>
  <si>
    <t xml:space="preserve"> 10.1.4.12 </t>
  </si>
  <si>
    <t xml:space="preserve"> 10.1.4.13 </t>
  </si>
  <si>
    <t xml:space="preserve"> 10.1.4.14 </t>
  </si>
  <si>
    <t xml:space="preserve"> 10.1.5 </t>
  </si>
  <si>
    <t>BOCA DE LOBO PARA REDE DE DRANAGEM</t>
  </si>
  <si>
    <t xml:space="preserve"> 10.1.5.1 </t>
  </si>
  <si>
    <t xml:space="preserve"> 10.1.5.2 </t>
  </si>
  <si>
    <t xml:space="preserve"> 10.1.5.3 </t>
  </si>
  <si>
    <t xml:space="preserve"> 10.1.5.4 </t>
  </si>
  <si>
    <t xml:space="preserve"> 10.1.5.5 </t>
  </si>
  <si>
    <t xml:space="preserve"> SESC-DRE-090 </t>
  </si>
  <si>
    <t>CANTONEIRA PARA BOCA DE LOBO - TIPO B (CONCRETO) - PADRAO SUDECAP</t>
  </si>
  <si>
    <t xml:space="preserve"> 10.1.5.6 </t>
  </si>
  <si>
    <t xml:space="preserve"> SESC-DRE-089 </t>
  </si>
  <si>
    <t>CONJUNTO QUADRO E GRELHA PARA BOCA DE LOBO TIPO B (CONCRETO) - PADRAO SUDECAP</t>
  </si>
  <si>
    <t xml:space="preserve"> 10.1.5.7 </t>
  </si>
  <si>
    <t xml:space="preserve"> 97935 </t>
  </si>
  <si>
    <t>CAIXA PARA BOCA DE LOBO SIMPLES RETANGULAR, EM CONCRETO PRÉ-MOLDADO, DIMENSÕES INTERNAS: 0,6X1,0X1,2 M. AF_12/2020</t>
  </si>
  <si>
    <t xml:space="preserve"> 10.1.5.8 </t>
  </si>
  <si>
    <t xml:space="preserve"> 97936 </t>
  </si>
  <si>
    <t>CAIXA PARA BOCA DE LOBO DUPLA RETANGULAR, EM CONCRETO PRÉ-MOLDADO, DIMENSÕES INTERNAS: 0,6X2,2X1,2 M. AF_12/2020</t>
  </si>
  <si>
    <t xml:space="preserve"> 10.1.5.9 </t>
  </si>
  <si>
    <t xml:space="preserve"> SESC-DRE-093 </t>
  </si>
  <si>
    <t>ALTEAMENTO DE CAIXA PARA BOCA DE LOBO SIMPLES / BLOCO DE CONCRETO</t>
  </si>
  <si>
    <t xml:space="preserve"> 10.1.5.10 </t>
  </si>
  <si>
    <t xml:space="preserve"> SESC-DRE-102 </t>
  </si>
  <si>
    <t>ALTEAMENTO DE CAIXA PARA BOCA DE LOBO DUPLA / BLOCO DE CONCRETO</t>
  </si>
  <si>
    <t xml:space="preserve"> 10.1.5.11 </t>
  </si>
  <si>
    <t xml:space="preserve"> 10.1.6 </t>
  </si>
  <si>
    <t>CANALETAS PARA REDE DE DRENAGEM</t>
  </si>
  <si>
    <t xml:space="preserve"> 10.1.6.1 </t>
  </si>
  <si>
    <t xml:space="preserve"> 10.1.6.2 </t>
  </si>
  <si>
    <t xml:space="preserve"> 10.1.6.3 </t>
  </si>
  <si>
    <t xml:space="preserve"> 10.1.6.4 </t>
  </si>
  <si>
    <t xml:space="preserve"> 102990 </t>
  </si>
  <si>
    <t>CANALETA MEIA CANA PRÉ-MOLDADA DE CONCRETO (D = 30 CM) - FORNECIMENTO E INSTALAÇÃO. AF_08/2021</t>
  </si>
  <si>
    <t xml:space="preserve"> 10.1.6.5 </t>
  </si>
  <si>
    <t xml:space="preserve"> 102993 </t>
  </si>
  <si>
    <t>CANALETA MEIA CANA PRÉ-MOLDADA DE CONCRETO (D = 60 CM) - FORNECIMENTO E INSTALAÇÃO. AF_08/2021</t>
  </si>
  <si>
    <t xml:space="preserve"> 10.1.6.6 </t>
  </si>
  <si>
    <t xml:space="preserve"> 103003 </t>
  </si>
  <si>
    <t>GRELHA DE FERRO FUNDIDO SIMPLES COM REQUADRO, 300 X 1000 MM, ASSENTADA COM ARGAMASSA 1 : 3 CIMENTO: AREIA - FORNECIMENTO E INSTALAÇÃO. AF_08/2021</t>
  </si>
  <si>
    <t xml:space="preserve"> 10.1.7 </t>
  </si>
  <si>
    <t>CAIXA DETENTORA DE ÁGUA PLUVIAL PARA REDE DE DRENAGEM</t>
  </si>
  <si>
    <t xml:space="preserve"> 10.1.7.1 </t>
  </si>
  <si>
    <t>TRABALHOS EM TERRA</t>
  </si>
  <si>
    <t xml:space="preserve"> 10.1.7.1.1 </t>
  </si>
  <si>
    <t xml:space="preserve"> 10.1.7.1.2 </t>
  </si>
  <si>
    <t xml:space="preserve"> 101585 </t>
  </si>
  <si>
    <t>ESCORAMENTO DE VALA, TIPO CONTÍNUO, COM PROFUNDIDADE DE 1,5 A 3,0 M, LARGURA MAIOR OU IGUAL A 1,5 M E MENOR QUE 2,5 M. AF_08/2020</t>
  </si>
  <si>
    <t xml:space="preserve"> 10.1.7.1.3 </t>
  </si>
  <si>
    <t xml:space="preserve"> 10.1.7.1.4 </t>
  </si>
  <si>
    <t xml:space="preserve"> 96622 </t>
  </si>
  <si>
    <t>LASTRO COM MATERIAL GRANULAR, APLICADO EM PISOS OU LAJES SOBRE SOLO, ESPESSURA DE *5 CM*. AF_08/2017</t>
  </si>
  <si>
    <t xml:space="preserve"> 10.1.7.1.5 </t>
  </si>
  <si>
    <t xml:space="preserve"> 97084 </t>
  </si>
  <si>
    <t>COMPACTAÇÃO MECÂNICA DE SOLO PARA EXECUÇÃO DE RADIER, PISO DE CONCRETO OU LAJE SOBRE SOLO, COM COMPACTADOR DE SOLOS TIPO PLACA VIBRATÓRIA. AF_09/2021</t>
  </si>
  <si>
    <t xml:space="preserve"> 10.1.7.1.6 </t>
  </si>
  <si>
    <t xml:space="preserve"> 96620 </t>
  </si>
  <si>
    <t>LASTRO DE CONCRETO MAGRO, APLICADO EM PISOS, LAJES SOBRE SOLO OU RADIERS. AF_08/2017</t>
  </si>
  <si>
    <t xml:space="preserve"> 10.1.7.1.7 </t>
  </si>
  <si>
    <t xml:space="preserve"> 10.1.7.1.8 </t>
  </si>
  <si>
    <t xml:space="preserve"> 10.1.7.1.9 </t>
  </si>
  <si>
    <t xml:space="preserve"> 10.1.7.2 </t>
  </si>
  <si>
    <t>FUNDAÇÃO PROFUNDA (ESTACAS)</t>
  </si>
  <si>
    <t xml:space="preserve"> 10.1.7.2.1 </t>
  </si>
  <si>
    <t xml:space="preserve"> SESC-FUN-106 </t>
  </si>
  <si>
    <t>ESTACA HELICE CONTINUA DN40, PERFURACAO E CONCRETO ATE 20M</t>
  </si>
  <si>
    <t xml:space="preserve"> 10.1.7.2.2 </t>
  </si>
  <si>
    <t xml:space="preserve"> 95578 </t>
  </si>
  <si>
    <t>MONTAGEM DE ARMADURA DE ESTACAS, DIÂMETRO = 12,5 MM. AF_09/2021_PS</t>
  </si>
  <si>
    <t>KG</t>
  </si>
  <si>
    <t xml:space="preserve"> 10.1.7.2.3 </t>
  </si>
  <si>
    <t xml:space="preserve"> 95601 </t>
  </si>
  <si>
    <t>ARRASAMENTO MECANICO DE ESTACA DE CONCRETO ARMADO, DIAMETROS DE ATÉ 40 CM. AF_05/2021</t>
  </si>
  <si>
    <t xml:space="preserve"> 10.1.7.2.4 </t>
  </si>
  <si>
    <t xml:space="preserve"> SESC-FUN-107 </t>
  </si>
  <si>
    <t>MOBILIZAÇAO E DESMOBILIZAÇAO DE EQUIPAMENTO</t>
  </si>
  <si>
    <t xml:space="preserve"> 10.1.7.2.5 </t>
  </si>
  <si>
    <t xml:space="preserve"> 10.1.7.3 </t>
  </si>
  <si>
    <t>FUNDAÇÕES SUPERFICIAIS (BLOCOS/CINTAS/RADIER)</t>
  </si>
  <si>
    <t xml:space="preserve"> 10.1.7.3.1 </t>
  </si>
  <si>
    <t>RADIER</t>
  </si>
  <si>
    <t xml:space="preserve"> 10.1.7.3.1.1 </t>
  </si>
  <si>
    <t xml:space="preserve"> 97087 </t>
  </si>
  <si>
    <t>CAMADA SEPARADORA PARA EXECUÇÃO DE RADIER, PISO DE CONCRETO OU LAJE SOBRE SOLO, EM LONA PLÁSTICA. AF_09/2021</t>
  </si>
  <si>
    <t xml:space="preserve"> 10.1.7.3.1.2 </t>
  </si>
  <si>
    <t xml:space="preserve"> 97086 </t>
  </si>
  <si>
    <t>FABRICAÇÃO, MONTAGEM E DESMONTAGEM DE FORMA PARA RADIER, PISO DE CONCRETO OU LAJE SOBRE SOLO, EM MADEIRA SERRADA, 4 UTILIZAÇÕES. AF_09/2021</t>
  </si>
  <si>
    <t xml:space="preserve"> 10.1.7.3.1.3 </t>
  </si>
  <si>
    <t xml:space="preserve"> 92770 </t>
  </si>
  <si>
    <t>ARMAÇÃO DE LAJE DE ESTRUTURA CONVENCIONAL DE CONCRETO ARMADO UTILIZANDO AÇO CA-50 DE 8,0 MM - MONTAGEM. AF_06/2022</t>
  </si>
  <si>
    <t xml:space="preserve"> 10.1.7.3.1.4 </t>
  </si>
  <si>
    <t xml:space="preserve"> 103675 </t>
  </si>
  <si>
    <t>CONCRETAGEM DE VIGAS E LAJES, FCK=25 MPA, PARA LAJES MACIÇAS OU NERVURADAS COM USO DE BOMBA - LANÇAMENTO, ADENSAMENTO E ACABAMENTO. AF_02/2022_PS</t>
  </si>
  <si>
    <t xml:space="preserve"> 10.1.7.3.1.5 </t>
  </si>
  <si>
    <t xml:space="preserve"> 10.1.7.3.2 </t>
  </si>
  <si>
    <t>BLOCOS E VIGAS BALDRAME</t>
  </si>
  <si>
    <t xml:space="preserve"> 10.1.7.3.2.1 </t>
  </si>
  <si>
    <t xml:space="preserve"> 96540 </t>
  </si>
  <si>
    <t>FABRICAÇÃO, MONTAGEM E DESMONTAGEM DE FÔRMA PARA BLOCO DE COROAMENTO, EM CHAPA DE MADEIRA COMPENSADA RESINADA, E=17 MM, 4 UTILIZAÇÕES. AF_06/2017</t>
  </si>
  <si>
    <t xml:space="preserve"> 10.1.7.3.2.2 </t>
  </si>
  <si>
    <t xml:space="preserve"> 96547 </t>
  </si>
  <si>
    <t>ARMAÇÃO DE BLOCO, VIGA BALDRAME OU SAPATA UTILIZANDO AÇO CA-50 DE 12,5 MM - MONTAGEM. AF_06/2017</t>
  </si>
  <si>
    <t xml:space="preserve"> 10.1.7.3.2.3 </t>
  </si>
  <si>
    <t xml:space="preserve"> 96557 </t>
  </si>
  <si>
    <t>CONCRETAGEM DE BLOCOS DE COROAMENTO E VIGAS BALDRAMES, FCK 30 MPA, COM USO DE BOMBA  LANÇAMENTO, ADENSAMENTO E ACABAMENTO. AF_06/2017</t>
  </si>
  <si>
    <t xml:space="preserve"> 10.1.7.3.2.4 </t>
  </si>
  <si>
    <t xml:space="preserve"> 98562 </t>
  </si>
  <si>
    <t>IMPERMEABILIZAÇÃO DE FLOREIRA OU VIGA BALDRAME COM ARGAMASSA DE CIMENTO E AREIA, COM ADITIVO IMPERMEABILIZANTE, E = 2 CM. AF_06/2018</t>
  </si>
  <si>
    <t xml:space="preserve"> 10.1.7.3.2.5 </t>
  </si>
  <si>
    <t xml:space="preserve"> 10.1.7.4 </t>
  </si>
  <si>
    <t>ESTRUTURA INTERMEDIÁRIA (PAREDE/PILARES)</t>
  </si>
  <si>
    <t xml:space="preserve"> 10.1.7.4.1 </t>
  </si>
  <si>
    <t xml:space="preserve"> 92265 </t>
  </si>
  <si>
    <t>FABRICAÇÃO DE FÔRMA PARA VIGAS, EM CHAPA DE MADEIRA COMPENSADA RESINADA, E = 17 MM. AF_09/2020</t>
  </si>
  <si>
    <t xml:space="preserve"> 10.1.7.4.2 </t>
  </si>
  <si>
    <t xml:space="preserve"> 91602 </t>
  </si>
  <si>
    <t>ARMAÇÃO DO SISTEMA DE PAREDES DE CONCRETO, EXECUTADA COMO REFORÇO, VERGALHÃO DE 8,0 MM DE DIÂMETRO. AF_06/2019</t>
  </si>
  <si>
    <t xml:space="preserve"> 10.1.7.4.3 </t>
  </si>
  <si>
    <t xml:space="preserve"> 103684 </t>
  </si>
  <si>
    <t>CONCRETAGEM DE RESERVATÓRIOS, FCK=25 MPA, COM USO DE BOMBA - LANÇAMENTO, ADENSAMENTO E ACABAMENTO. AF_02/2022_PS</t>
  </si>
  <si>
    <t xml:space="preserve"> 10.1.7.4.4 </t>
  </si>
  <si>
    <t xml:space="preserve"> SESC-SER-078 </t>
  </si>
  <si>
    <t>ESCADA MARINHEIRO-TB GALV.D=3/4" C/ GRADIL-TIPO 2</t>
  </si>
  <si>
    <t xml:space="preserve"> 10.1.7.4.5 </t>
  </si>
  <si>
    <t xml:space="preserve"> 99319 </t>
  </si>
  <si>
    <t>CHAMINÉ CIRCULAR PARA POÇO DE VISITA PARA DRENAGEM, EM ALVENARIA COM TIJOLOS CERÂMICOS MACIÇOS, DIÂMETRO INTERNO = 0,6 M. AF_12/2020</t>
  </si>
  <si>
    <t xml:space="preserve"> 10.1.7.4.6 </t>
  </si>
  <si>
    <t xml:space="preserve"> 98114 </t>
  </si>
  <si>
    <t>TAMPA CIRCULAR PARA ESGOTO E DRENAGEM, EM FERRO FUNDIDO, DIÂMETRO INTERNO = 0,6 M. AF_12/2020</t>
  </si>
  <si>
    <t xml:space="preserve"> 10.1.7.4.7 </t>
  </si>
  <si>
    <t xml:space="preserve"> 10.1.7.5 </t>
  </si>
  <si>
    <t>ESTRUTURA SUPERIOR (LAJE/VIGAS)</t>
  </si>
  <si>
    <t xml:space="preserve"> 10.1.7.5.1 </t>
  </si>
  <si>
    <t xml:space="preserve"> 103760 </t>
  </si>
  <si>
    <t>MONTAGEM E DESMONTAGEM DE FÔRMA DE LAJE MACIÇA, PÉ-DIREITO SIMPLES, EM CHAPA DE MADEIRA COMPENSADA RESINADA E CIMBRAMENTO DE MADEIRA, 2 UTILIZAÇÕES. AF_03/2022</t>
  </si>
  <si>
    <t xml:space="preserve"> 10.1.7.5.2 </t>
  </si>
  <si>
    <t xml:space="preserve"> 10.1.7.5.3 </t>
  </si>
  <si>
    <t xml:space="preserve"> 10.1.7.5.4 </t>
  </si>
  <si>
    <t xml:space="preserve"> 10.1.8 </t>
  </si>
  <si>
    <t>IMPERMEABILIZAÇÃO EXTERNA (PV'S / CAIXAS / RESERVATÓRIO)</t>
  </si>
  <si>
    <t xml:space="preserve"> 10.1.8.1 </t>
  </si>
  <si>
    <t xml:space="preserve"> 98554 </t>
  </si>
  <si>
    <t>IMPERMEABILIZAÇÃO DE SUPERFÍCIE COM MEMBRANA À BASE DE RESINA ACRÍLICA, 3 DEMÃOS. AF_06/2018</t>
  </si>
  <si>
    <t xml:space="preserve"> 10.1.9 </t>
  </si>
  <si>
    <t>PASSEIO / PAVIMENTAÇÃO / REVESTIMENTOS EXTERNOS (RECOMPOSIÇÃO)</t>
  </si>
  <si>
    <t xml:space="preserve"> 10.1.9.1 </t>
  </si>
  <si>
    <t xml:space="preserve"> 94994 </t>
  </si>
  <si>
    <t>EXECUÇÃO DE PASSEIO (CALÇADA) OU PISO DE CONCRETO COM CONCRETO MOLDADO IN LOCO, FEITO EM OBRA, ACABAMENTO CONVENCIONAL, ESPESSURA 8 CM, ARMADO. AF_08/2022</t>
  </si>
  <si>
    <t xml:space="preserve"> 10.1.9.2 </t>
  </si>
  <si>
    <t xml:space="preserve"> SESC-URB-005 </t>
  </si>
  <si>
    <t>ACABAMENTO VASSOURADO EM PISO DE CONCRETO</t>
  </si>
  <si>
    <t xml:space="preserve"> 10.1.9.3 </t>
  </si>
  <si>
    <t xml:space="preserve"> SESC-REV-139 </t>
  </si>
  <si>
    <t>REVESTIMENTO DE PISO OU PAREDE COM PEDRA MIRACEMA, APLICADA COM ARGAMASSA ACII</t>
  </si>
  <si>
    <t xml:space="preserve"> 10.1.9.4 </t>
  </si>
  <si>
    <t xml:space="preserve"> 101814 </t>
  </si>
  <si>
    <t>RECOMPOSIÇÃO DE PAVIMENTOS EM PEDRA POLIÉDRICA, REJUNTAMENTO COM PÓ DE PEDRA, COM REAPROVEITAMENTO DAS PEDRAS POLIÉDRICAS PARA O FECHAMENTO DE VALAS - INCLUSO RETIRADA E COLOCAÇÃO DO MATERIAL. AF_12/2020</t>
  </si>
  <si>
    <t xml:space="preserve"> 10.1.10 </t>
  </si>
  <si>
    <t>MEIO FIO E CORDÃO E SARJETA</t>
  </si>
  <si>
    <t xml:space="preserve"> 10.1.10.1 </t>
  </si>
  <si>
    <t xml:space="preserve"> 94277 </t>
  </si>
  <si>
    <t>ASSENTAMENTO DE GUIA (MEIO-FIO) EM TRECHO RETO, CONFECCIONADA EM CONCRETO PRÉ-FABRICADO, DIMENSÕES 80X08X08X25 CM (COMPRIMENTO X BASE INFERIOR X BASE SUPERIOR X ALTURA), PARA URBANIZAÇÃO INTERNA DE EMPREENDIMENTOS. AF_06/2016</t>
  </si>
  <si>
    <t xml:space="preserve"> 10.1.10.2 </t>
  </si>
  <si>
    <t xml:space="preserve"> SESC-DRE-104 </t>
  </si>
  <si>
    <t>SAJETA - TIPO B - (50X10)CM PADRÃO SUDECAP</t>
  </si>
  <si>
    <t xml:space="preserve"> 10.1.11 </t>
  </si>
  <si>
    <t>BOTA FORA DE MATERIAL</t>
  </si>
  <si>
    <t xml:space="preserve"> 10.1.11.1 </t>
  </si>
  <si>
    <t xml:space="preserve"> SESC-SPR-019 </t>
  </si>
  <si>
    <t>CARGA E DESCARGA MANUAL DE ENTULHO EM CAÇAMBA</t>
  </si>
  <si>
    <t xml:space="preserve"> 10.1.11.2 </t>
  </si>
  <si>
    <t xml:space="preserve"> SESC-SPR-022 </t>
  </si>
  <si>
    <t>TRANSPORTE DE MAT.DE QUALQUER NATUREZA EM CAÇAMBA DE 5M³</t>
  </si>
  <si>
    <t xml:space="preserve"> 10.1.11.3 </t>
  </si>
  <si>
    <t xml:space="preserve"> 100978 </t>
  </si>
  <si>
    <t>CARGA, MANOBRA E DESCARGA DE SOLOS E MATERIAIS GRANULARES EM CAMINHÃO BASCULANTE 10 M³ - CARGA COM ESCAVADEIRA HIDRÁULICA (CAÇAMBA DE 1,20 M³ / 155 HP) E DESCARGA LIVRE (UNIDADE: M3). AF_07/2020</t>
  </si>
  <si>
    <t xml:space="preserve"> 10.1.11.4 </t>
  </si>
  <si>
    <t xml:space="preserve"> 95875 </t>
  </si>
  <si>
    <t>TRANSPORTE COM CAMINHÃO BASCULANTE DE 10 M³, EM VIA URBANA PAVIMENTADA, DMT ATÉ 30 KM (UNIDADE: M3XKM). AF_07/2020</t>
  </si>
  <si>
    <t>M3XKM</t>
  </si>
  <si>
    <t xml:space="preserve"> 10.1.11.5 </t>
  </si>
  <si>
    <t xml:space="preserve"> 100248 </t>
  </si>
  <si>
    <t>TRANSPORTE HORIZONTAL MANUAL, DE TUBO DE PVC SÉRIE NORMAL - ESGOTO PREDIAL, OU REFORÇADO PARA ESGOTO OU ÁGUAS PLUVIAIS PREDIAL, COM DIÂMETRO MAIOR QUE 100 MM E MENOR OU IGUAL A 150 MM (UNIDADE: MXKM). AF_07/2019</t>
  </si>
  <si>
    <t>MXKM</t>
  </si>
  <si>
    <t xml:space="preserve"> 10.2 </t>
  </si>
  <si>
    <t>REDE DE ESGOTO</t>
  </si>
  <si>
    <t xml:space="preserve"> 10.2.1 </t>
  </si>
  <si>
    <t xml:space="preserve"> 10.2.1.1 </t>
  </si>
  <si>
    <t xml:space="preserve"> 10.2.1.2 </t>
  </si>
  <si>
    <t xml:space="preserve"> 10.2.1.3 </t>
  </si>
  <si>
    <t xml:space="preserve"> 10.2.1.4 </t>
  </si>
  <si>
    <t xml:space="preserve"> 10.2.1.5 </t>
  </si>
  <si>
    <t xml:space="preserve"> 10.2.1.6 </t>
  </si>
  <si>
    <t xml:space="preserve"> 10.2.1.7 </t>
  </si>
  <si>
    <t xml:space="preserve"> 10.2.1.8 </t>
  </si>
  <si>
    <t xml:space="preserve"> 10.2.1.9 </t>
  </si>
  <si>
    <t xml:space="preserve"> 10.2.2 </t>
  </si>
  <si>
    <t>TUBULAÇÃO PARA REDE DE ESGOTO</t>
  </si>
  <si>
    <t xml:space="preserve"> 10.2.2.1 </t>
  </si>
  <si>
    <t xml:space="preserve"> 10.2.2.2 </t>
  </si>
  <si>
    <t xml:space="preserve"> 10.2.2.3 </t>
  </si>
  <si>
    <t xml:space="preserve"> 10.2.2.4 </t>
  </si>
  <si>
    <t xml:space="preserve"> 10.2.2.5 </t>
  </si>
  <si>
    <t xml:space="preserve"> 10.2.2.6 </t>
  </si>
  <si>
    <t xml:space="preserve"> 10.2.2.7 </t>
  </si>
  <si>
    <t xml:space="preserve"> 10.2.2.8 </t>
  </si>
  <si>
    <t xml:space="preserve"> 10.2.2.9 </t>
  </si>
  <si>
    <t xml:space="preserve"> SESC-HID-266 </t>
  </si>
  <si>
    <t>TUBO DE PVC PARA REDE COLETORA DE ESGOTO DE PAREDE MACIÇA, DN 100 MM, JUNTA ELÁSTICA - FORNECIMENTO E ASSENTAMENTO. INCLUSIVE CONEXÕES</t>
  </si>
  <si>
    <t xml:space="preserve"> 10.2.2.10 </t>
  </si>
  <si>
    <t xml:space="preserve"> SESC-HID-267 </t>
  </si>
  <si>
    <t>TUBO DE PVC PARA REDE COLETORA DE ESGOTO DE PAREDE MACIÇA, DN 150 MM, JUNTA ELÁSTICA  - FORNECIMENTO E ASSENTAMENTO. INCLUSIVE CONEXÕES</t>
  </si>
  <si>
    <t xml:space="preserve"> 10.2.2.11 </t>
  </si>
  <si>
    <t xml:space="preserve"> SESC-HID-061 </t>
  </si>
  <si>
    <t>TUBO DE PVC PARA REDE COLETORA DE ESGOTO DE PAREDE MACIÇA, DN 200 MM, JUNTA ELÁSTICA - FORNECIMENTO E ASSENTAMENTO. INCLUSIVE CONEXÕES</t>
  </si>
  <si>
    <t xml:space="preserve"> 10.2.2.12 </t>
  </si>
  <si>
    <t xml:space="preserve"> 90724 </t>
  </si>
  <si>
    <t>JUNTA ARGAMASSADA ENTRE TUBO DN 100 MM E O POÇO DE VISITA/ CAIXA DE CONCRETO OU ALVENARIA EM REDES DE ESGOTO. AF_01/2021</t>
  </si>
  <si>
    <t xml:space="preserve"> 10.2.2.13 </t>
  </si>
  <si>
    <t xml:space="preserve"> 90725 </t>
  </si>
  <si>
    <t>JUNTA ARGAMASSADA ENTRE TUBO DN 150 MM E O POÇO DE VISITA/ CAIXA DE CONCRETO OU ALVENARIA EM REDES DE ESGOTO. AF_01/2021</t>
  </si>
  <si>
    <t xml:space="preserve"> 10.2.2.14 </t>
  </si>
  <si>
    <t xml:space="preserve"> 90726 </t>
  </si>
  <si>
    <t>JUNTA ARGAMASSADA ENTRE TUBO DN 200 MM E O POÇO/ CAIXA DE CONCRETO OU ALVENARIA EM REDES DE ESGOTO. AF_01/2021</t>
  </si>
  <si>
    <t xml:space="preserve"> 10.2.2.15 </t>
  </si>
  <si>
    <t xml:space="preserve"> 10.2.2.16 </t>
  </si>
  <si>
    <t xml:space="preserve"> 10.2.2.17 </t>
  </si>
  <si>
    <t xml:space="preserve"> SESC-TEC-013 </t>
  </si>
  <si>
    <t>TESTE DE ESTANQUEIDADE DA REDE DE ESGOTO</t>
  </si>
  <si>
    <t xml:space="preserve"> 10.2.3 </t>
  </si>
  <si>
    <t>CAIXA DE PASSAGEM/INSPEÇÃO PARA REDE DE ESGOTO</t>
  </si>
  <si>
    <t xml:space="preserve"> 10.2.3.1 </t>
  </si>
  <si>
    <t xml:space="preserve"> 10.2.3.2 </t>
  </si>
  <si>
    <t xml:space="preserve"> 10.2.3.3 </t>
  </si>
  <si>
    <t xml:space="preserve"> 10.2.3.4 </t>
  </si>
  <si>
    <t xml:space="preserve"> 10.2.3.5 </t>
  </si>
  <si>
    <t xml:space="preserve"> 10.2.3.6 </t>
  </si>
  <si>
    <t xml:space="preserve"> 10.2.3.7 </t>
  </si>
  <si>
    <t xml:space="preserve"> 97897 </t>
  </si>
  <si>
    <t>CAIXA ENTERRADA HIDRÁULICA RETANGULAR, EM CONCRETO PRÉ-MOLDADO, DIMENSÕES INTERNAS: 0,6X0,6X0,5 M. AF_12/2020</t>
  </si>
  <si>
    <t xml:space="preserve"> 10.2.3.8 </t>
  </si>
  <si>
    <t xml:space="preserve"> 97898 </t>
  </si>
  <si>
    <t>CAIXA ENTERRADA HIDRÁULICA RETANGULAR, EM CONCRETO PRÉ-MOLDADO, DIMENSÕES INTERNAS: 0,8X0,8X0,5 M. AF_12/2020</t>
  </si>
  <si>
    <t xml:space="preserve"> 10.2.3.9 </t>
  </si>
  <si>
    <t xml:space="preserve"> SESC-HID-259 </t>
  </si>
  <si>
    <t xml:space="preserve"> 10.2.3.10 </t>
  </si>
  <si>
    <t xml:space="preserve"> SESC-HID-268 </t>
  </si>
  <si>
    <t>ALTEAMENTO PARA CAIXA DE PASSAGEM/INSPEÇÃO TIJOLO MACIÇO 0,8X0,8 (CXL)</t>
  </si>
  <si>
    <t xml:space="preserve"> 10.2.3.11 </t>
  </si>
  <si>
    <t xml:space="preserve"> 10.2.4 </t>
  </si>
  <si>
    <t>POÇO DE VISITA PARA REDE DE ESGOTO</t>
  </si>
  <si>
    <t xml:space="preserve"> 10.2.4.1 </t>
  </si>
  <si>
    <t xml:space="preserve"> 10.2.4.2 </t>
  </si>
  <si>
    <t xml:space="preserve"> 10.2.4.3 </t>
  </si>
  <si>
    <t xml:space="preserve"> 10.2.4.4 </t>
  </si>
  <si>
    <t xml:space="preserve"> 10.2.4.5 </t>
  </si>
  <si>
    <t xml:space="preserve"> 10.2.4.6 </t>
  </si>
  <si>
    <t xml:space="preserve"> 10.2.4.7 </t>
  </si>
  <si>
    <t xml:space="preserve"> SESC-HID-207 </t>
  </si>
  <si>
    <t>PV H=1,0M,(BALAO 0,60)COPASA 062/1 NA 104 EM ANEIS - INCL. FORNEC. DO ANEL/TAMPAO/LAJE</t>
  </si>
  <si>
    <t xml:space="preserve"> 10.2.4.8 </t>
  </si>
  <si>
    <t xml:space="preserve"> SESC-HID-208 </t>
  </si>
  <si>
    <t>ADICIONAL DE PREÇO P/ ACRESCIMO DE ALTURA PV 0,6M</t>
  </si>
  <si>
    <t xml:space="preserve"> 10.2.4.9 </t>
  </si>
  <si>
    <t xml:space="preserve"> 10.2.5 </t>
  </si>
  <si>
    <t>CAIXAS DE GORDURA E AMOSTRAGEM</t>
  </si>
  <si>
    <t xml:space="preserve"> 10.2.5.1 </t>
  </si>
  <si>
    <t xml:space="preserve"> 10.2.5.2 </t>
  </si>
  <si>
    <t xml:space="preserve"> 10.2.5.3 </t>
  </si>
  <si>
    <t xml:space="preserve"> 10.2.5.4 </t>
  </si>
  <si>
    <t xml:space="preserve"> 98107 </t>
  </si>
  <si>
    <t>CAIXA DE GORDURA SIMPLES (CAPACIDADE: 36 L), RETANGULAR, EM ALVENARIA COM BLOCOS DE CONCRETO, DIMENSÕES INTERNAS = 0,2X0,4 M, ALTURA INTERNA = 0,8 M. AF_12/2020</t>
  </si>
  <si>
    <t xml:space="preserve"> 10.2.5.5 </t>
  </si>
  <si>
    <t xml:space="preserve"> SESC-HID-062 </t>
  </si>
  <si>
    <t>CAIXA DE GORDURA CIRCULAR, EM CONCRETO PRÉ-MOLDADO 63L, COM PROFUNDIDADE MÉDIA DE 0,69M E DIÂMETRO DE 0,60M, INCLUSIVE ESCAVAÇÃO, REATERRO, TRANSPORTE E RETIRADA DO MATERIAL ESCAVADO, TAMPÃO HERMÉTICO COM ALÇA MÓVEL, IMPERMEABILIZAÇÃO, VEDAÇÃO E DEMAIS ITENS CONFORME PROJETO.</t>
  </si>
  <si>
    <t xml:space="preserve"> 10.2.5.6 </t>
  </si>
  <si>
    <t xml:space="preserve"> 98108 </t>
  </si>
  <si>
    <t>CAIXA DE GORDURA DUPLA (CAPACIDADE: 126 L), RETANGULAR, EM ALVENARIA COM BLOCOS DE CONCRETO, DIMENSÕES INTERNAS = 0,4X0,7 M, ALTURA INTERNA = 0,8 M. AF_12/2020</t>
  </si>
  <si>
    <t xml:space="preserve"> 10.2.5.7 </t>
  </si>
  <si>
    <t xml:space="preserve"> SESC-HID-063 </t>
  </si>
  <si>
    <t>CAIXA DE ESGOTO DE INSPEÇÃO/PASSAGEM 40X40CM  EM CONCRETO PRÉ-MOLDADO, COM PROFUNDIDADE MÉDIA DE 0,47M  E TAMPA DE CONCRETO, INCLUSIVE ESCAVAÇÃO, REATERRO, TRANSPORTE, RETIRADA DO MATERIAL ESCAVADO E IMPERMEABILIZAÇÃO.</t>
  </si>
  <si>
    <t xml:space="preserve"> 10.2.5.8 </t>
  </si>
  <si>
    <t xml:space="preserve"> 10.2.6 </t>
  </si>
  <si>
    <t>IMPERMEABILIZAÇÃO EXTERNA</t>
  </si>
  <si>
    <t xml:space="preserve"> 10.2.6.1 </t>
  </si>
  <si>
    <t xml:space="preserve"> 10.2.7 </t>
  </si>
  <si>
    <t xml:space="preserve"> 10.2.7.1 </t>
  </si>
  <si>
    <t xml:space="preserve"> 10.2.7.2 </t>
  </si>
  <si>
    <t xml:space="preserve"> 10.2.7.3 </t>
  </si>
  <si>
    <t xml:space="preserve"> 10.2.7.4 </t>
  </si>
  <si>
    <t xml:space="preserve"> 10.2.7.5 </t>
  </si>
  <si>
    <t xml:space="preserve"> 100576 </t>
  </si>
  <si>
    <t>REGULARIZAÇÃO E COMPACTAÇÃO DE SUBLEITO DE SOLO  PREDOMINANTEMENTE ARGILOSO. AF_11/2019</t>
  </si>
  <si>
    <t xml:space="preserve"> 10.2.7.6 </t>
  </si>
  <si>
    <t xml:space="preserve"> 96396 </t>
  </si>
  <si>
    <t>EXECUÇÃO E COMPACTAÇÃO DE BASE E OU SUB BASE PARA PAVIMENTAÇÃO DE BRITA GRADUADA SIMPLES - EXCLUSIVE CARGA E TRANSPORTE. AF_11/2019</t>
  </si>
  <si>
    <t xml:space="preserve"> 10.2.7.7 </t>
  </si>
  <si>
    <t xml:space="preserve"> 102100 </t>
  </si>
  <si>
    <t>EXECUÇÃO DE IMPRIMAÇÃO IMPERMEABILIZANTE COM ASFALTO DILUÍDO CM-30, PARA O FECHAMENTO DE VALAS. AF_12/2020</t>
  </si>
  <si>
    <t xml:space="preserve"> 10.2.7.8 </t>
  </si>
  <si>
    <t xml:space="preserve"> 102101 </t>
  </si>
  <si>
    <t>EXECUÇÃO DE PINTURA DE LIGAÇÃO COM EMULSÃO ASFÁLTICA RR-2C, PARA O FECHAMENTO DE VALAS. AF_12/2020</t>
  </si>
  <si>
    <t xml:space="preserve"> 10.2.7.9 </t>
  </si>
  <si>
    <t xml:space="preserve"> SESC-URB-043 </t>
  </si>
  <si>
    <t>EXECUÇÃO DE PAVIMENTO COM APLICAÇÃO DE CONCRETO ASFÁLTICO, CAMADA DE ROLAMENTO - EXCLUSIVE CARGA E TRANSPORTE</t>
  </si>
  <si>
    <t xml:space="preserve"> 10.2.8 </t>
  </si>
  <si>
    <t xml:space="preserve"> 10.2.8.1 </t>
  </si>
  <si>
    <t xml:space="preserve"> 10.2.9 </t>
  </si>
  <si>
    <t xml:space="preserve"> 10.2.9.1 </t>
  </si>
  <si>
    <t xml:space="preserve"> 10.2.9.2 </t>
  </si>
  <si>
    <t xml:space="preserve"> 10.2.9.3 </t>
  </si>
  <si>
    <t xml:space="preserve"> 10.2.9.4 </t>
  </si>
  <si>
    <t xml:space="preserve"> 10.2.9.5 </t>
  </si>
  <si>
    <t xml:space="preserve"> 11 </t>
  </si>
  <si>
    <t>LIMPEZA</t>
  </si>
  <si>
    <t xml:space="preserve"> 11.1 </t>
  </si>
  <si>
    <t>LIMPEZA DAS VIAS</t>
  </si>
  <si>
    <t xml:space="preserve"> 11.1.1 </t>
  </si>
  <si>
    <t xml:space="preserve"> SESC-CAN-030 </t>
  </si>
  <si>
    <t>LAVAGEM COM CAMINHÃO PIPA 10000L. AF_11/2016</t>
  </si>
  <si>
    <t>VG</t>
  </si>
  <si>
    <t xml:space="preserve"> 11.1.2 </t>
  </si>
  <si>
    <t>Total do BDI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</si>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</sst>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b/>
      <sz val="11"/>
      <name val="Arial"/>
      <family val="2"/>
    </font>
    <font>
      <b/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49">
    <xf numFmtId="0" fontId="0" fillId="0" borderId="0" xfId="0"/>
    <xf numFmtId="0" fontId="1" fillId="4" borderId="5" xfId="0" applyFont="1" applyFill="1" applyBorder="1" applyAlignment="1" applyProtection="1">
      <alignment horizontal="left" vertical="top" wrapText="1"/>
      <protection hidden="1"/>
    </xf>
    <xf numFmtId="0" fontId="1" fillId="4" borderId="6" xfId="0" applyFont="1" applyFill="1" applyBorder="1" applyAlignment="1" applyProtection="1">
      <alignment horizontal="center" vertical="top" wrapText="1"/>
      <protection hidden="1"/>
    </xf>
    <xf numFmtId="0" fontId="1" fillId="4" borderId="6" xfId="0" applyFont="1" applyFill="1" applyBorder="1" applyAlignment="1" applyProtection="1">
      <alignment horizontal="right" vertical="top" wrapText="1"/>
      <protection hidden="1"/>
    </xf>
    <xf numFmtId="0" fontId="1" fillId="4" borderId="7" xfId="0" applyFont="1" applyFill="1" applyBorder="1" applyAlignment="1" applyProtection="1">
      <alignment horizontal="right" vertical="top" wrapText="1"/>
      <protection hidden="1"/>
    </xf>
    <xf numFmtId="0" fontId="0" fillId="5" borderId="8" xfId="0" applyFill="1" applyBorder="1" applyAlignment="1" applyProtection="1">
      <alignment horizontal="center" vertical="top"/>
      <protection hidden="1"/>
    </xf>
    <xf numFmtId="0" fontId="0" fillId="5" borderId="9" xfId="0" applyFill="1" applyBorder="1" applyAlignment="1" applyProtection="1">
      <alignment horizontal="center" vertical="top"/>
      <protection hidden="1"/>
    </xf>
    <xf numFmtId="0" fontId="0" fillId="6" borderId="8" xfId="0" applyFill="1" applyBorder="1" applyAlignment="1" applyProtection="1">
      <alignment horizontal="center" vertical="top"/>
      <protection hidden="1"/>
    </xf>
    <xf numFmtId="0" fontId="0" fillId="6" borderId="9" xfId="0" applyFill="1" applyBorder="1" applyAlignment="1" applyProtection="1">
      <alignment horizontal="center" vertical="top"/>
      <protection hidden="1"/>
    </xf>
    <xf numFmtId="10" fontId="0" fillId="0" borderId="10" xfId="2" applyNumberFormat="1" applyFont="1" applyFill="1" applyBorder="1" applyAlignment="1" applyProtection="1">
      <alignment horizontal="center" vertical="top"/>
      <protection hidden="1"/>
    </xf>
    <xf numFmtId="43" fontId="0" fillId="0" borderId="0" xfId="1" applyFont="1"/>
    <xf numFmtId="4" fontId="3" fillId="3" borderId="1" xfId="0" applyNumberFormat="1" applyFont="1" applyFill="1" applyBorder="1" applyAlignment="1">
      <alignment horizontal="right" vertical="top" wrapText="1"/>
    </xf>
    <xf numFmtId="0" fontId="1" fillId="4" borderId="0" xfId="0" applyFont="1" applyFill="1" applyAlignment="1">
      <alignment horizontal="left" vertical="top" wrapText="1"/>
    </xf>
    <xf numFmtId="43" fontId="1" fillId="4" borderId="0" xfId="1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43" fontId="4" fillId="4" borderId="0" xfId="1" applyFont="1" applyFill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right" vertical="top" wrapText="1"/>
    </xf>
    <xf numFmtId="0" fontId="1" fillId="4" borderId="1" xfId="0" applyFont="1" applyFill="1" applyBorder="1" applyAlignment="1">
      <alignment horizontal="center" vertical="top" wrapText="1"/>
    </xf>
    <xf numFmtId="43" fontId="1" fillId="4" borderId="1" xfId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3" fontId="2" fillId="2" borderId="1" xfId="1" applyFont="1" applyFill="1" applyBorder="1" applyAlignment="1">
      <alignment horizontal="right" vertical="top" wrapText="1"/>
    </xf>
    <xf numFmtId="43" fontId="2" fillId="2" borderId="1" xfId="1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center" vertical="top" wrapText="1"/>
    </xf>
    <xf numFmtId="43" fontId="3" fillId="3" borderId="1" xfId="1" applyFont="1" applyFill="1" applyBorder="1" applyAlignment="1">
      <alignment horizontal="right" vertical="top" wrapText="1"/>
    </xf>
    <xf numFmtId="43" fontId="3" fillId="3" borderId="1" xfId="1" applyFont="1" applyFill="1" applyBorder="1" applyAlignment="1" applyProtection="1">
      <alignment horizontal="right" vertical="top" wrapText="1"/>
      <protection locked="0"/>
    </xf>
    <xf numFmtId="0" fontId="3" fillId="7" borderId="1" xfId="0" applyFont="1" applyFill="1" applyBorder="1" applyAlignment="1">
      <alignment horizontal="left" vertical="top" wrapText="1"/>
    </xf>
    <xf numFmtId="0" fontId="3" fillId="7" borderId="1" xfId="0" applyFont="1" applyFill="1" applyBorder="1" applyAlignment="1">
      <alignment horizontal="right" vertical="top" wrapText="1"/>
    </xf>
    <xf numFmtId="0" fontId="3" fillId="7" borderId="1" xfId="0" applyFont="1" applyFill="1" applyBorder="1" applyAlignment="1">
      <alignment horizontal="center" vertical="top" wrapText="1"/>
    </xf>
    <xf numFmtId="43" fontId="3" fillId="7" borderId="1" xfId="1" applyFont="1" applyFill="1" applyBorder="1" applyAlignment="1">
      <alignment horizontal="right" vertical="top" wrapText="1"/>
    </xf>
    <xf numFmtId="43" fontId="3" fillId="7" borderId="1" xfId="1" applyFont="1" applyFill="1" applyBorder="1" applyAlignment="1" applyProtection="1">
      <alignment horizontal="right" vertical="top" wrapText="1"/>
      <protection locked="0"/>
    </xf>
    <xf numFmtId="0" fontId="7" fillId="3" borderId="1" xfId="0" applyFont="1" applyFill="1" applyBorder="1" applyAlignment="1">
      <alignment horizontal="right" vertical="top" wrapText="1"/>
    </xf>
    <xf numFmtId="4" fontId="7" fillId="3" borderId="1" xfId="0" applyNumberFormat="1" applyFont="1" applyFill="1" applyBorder="1" applyAlignment="1">
      <alignment horizontal="right" vertical="top" wrapText="1"/>
    </xf>
    <xf numFmtId="43" fontId="7" fillId="3" borderId="1" xfId="1" applyFont="1" applyFill="1" applyBorder="1" applyAlignment="1">
      <alignment horizontal="right" vertical="top" wrapText="1"/>
    </xf>
    <xf numFmtId="43" fontId="7" fillId="3" borderId="1" xfId="1" applyFont="1" applyFill="1" applyBorder="1" applyAlignment="1" applyProtection="1">
      <alignment horizontal="right" vertical="top" wrapText="1"/>
      <protection locked="0"/>
    </xf>
    <xf numFmtId="43" fontId="2" fillId="2" borderId="1" xfId="1" applyFont="1" applyFill="1" applyBorder="1" applyAlignment="1" applyProtection="1">
      <alignment horizontal="right" vertical="top" wrapText="1"/>
      <protection locked="0"/>
    </xf>
    <xf numFmtId="4" fontId="3" fillId="3" borderId="1" xfId="0" applyNumberFormat="1" applyFont="1" applyFill="1" applyBorder="1" applyAlignment="1" applyProtection="1">
      <alignment horizontal="right" vertical="top" wrapText="1"/>
      <protection locked="0"/>
    </xf>
    <xf numFmtId="4" fontId="3" fillId="7" borderId="1" xfId="0" applyNumberFormat="1" applyFont="1" applyFill="1" applyBorder="1" applyAlignment="1" applyProtection="1">
      <alignment horizontal="right" vertical="top" wrapText="1"/>
      <protection locked="0"/>
    </xf>
    <xf numFmtId="0" fontId="6" fillId="0" borderId="2" xfId="0" applyFont="1" applyBorder="1" applyAlignment="1" applyProtection="1">
      <alignment horizontal="center"/>
      <protection hidden="1"/>
    </xf>
    <xf numFmtId="0" fontId="6" fillId="0" borderId="3" xfId="0" applyFont="1" applyBorder="1" applyAlignment="1" applyProtection="1">
      <alignment horizontal="center"/>
      <protection hidden="1"/>
    </xf>
    <xf numFmtId="0" fontId="6" fillId="0" borderId="4" xfId="0" applyFont="1" applyBorder="1" applyAlignment="1" applyProtection="1">
      <alignment horizontal="center"/>
      <protection hidden="1"/>
    </xf>
    <xf numFmtId="0" fontId="1" fillId="4" borderId="0" xfId="0" applyFont="1" applyFill="1" applyAlignment="1">
      <alignment horizontal="center" wrapText="1"/>
    </xf>
    <xf numFmtId="0" fontId="0" fillId="0" borderId="0" xfId="0"/>
    <xf numFmtId="0" fontId="1" fillId="4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</cellXfs>
  <cellStyles count="3">
    <cellStyle name="Normal" xfId="0" builtinId="0"/>
    <cellStyle name="Porcentagem" xfId="2" builtinId="5"/>
    <cellStyle name="Vírgula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704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93"/>
  <sheetViews>
    <sheetView tabSelected="1" showOutlineSymbols="0" showWhiteSpace="0" view="pageBreakPreview" topLeftCell="I3" zoomScaleNormal="100" zoomScaleSheetLayoutView="100" workbookViewId="0">
      <selection activeCell="O9" sqref="O9"/>
    </sheetView>
  </sheetViews>
  <sheetFormatPr defaultRowHeight="14.25" x14ac:dyDescent="0.2"/>
  <cols>
    <col min="1" max="1" width="6.75" hidden="1" customWidth="1"/>
    <col min="2" max="2" width="10" hidden="1" customWidth="1"/>
    <col min="3" max="3" width="8.75" hidden="1" customWidth="1"/>
    <col min="4" max="4" width="64.625" hidden="1" customWidth="1"/>
    <col min="5" max="5" width="7" hidden="1" customWidth="1"/>
    <col min="6" max="7" width="13" hidden="1" customWidth="1"/>
    <col min="8" max="8" width="13.125" hidden="1" customWidth="1"/>
    <col min="12" max="12" width="61.375" customWidth="1"/>
    <col min="14" max="14" width="14.25" style="10" customWidth="1"/>
    <col min="15" max="15" width="15.125" style="10" bestFit="1" customWidth="1"/>
    <col min="16" max="16" width="16" style="10" bestFit="1" customWidth="1"/>
    <col min="17" max="17" width="12.375" hidden="1" customWidth="1"/>
    <col min="18" max="22" width="9" hidden="1" customWidth="1"/>
  </cols>
  <sheetData>
    <row r="1" spans="1:22" ht="30" x14ac:dyDescent="0.2">
      <c r="A1" s="12"/>
      <c r="B1" s="12"/>
      <c r="C1" s="12"/>
      <c r="D1" s="12" t="s">
        <v>0</v>
      </c>
      <c r="E1" s="47" t="s">
        <v>1</v>
      </c>
      <c r="F1" s="47"/>
      <c r="G1" s="12" t="s">
        <v>2</v>
      </c>
      <c r="H1" s="12" t="s">
        <v>3</v>
      </c>
      <c r="I1" s="12"/>
      <c r="J1" s="12"/>
      <c r="K1" s="12"/>
      <c r="L1" s="12" t="s">
        <v>0</v>
      </c>
      <c r="M1" s="47" t="s">
        <v>1</v>
      </c>
      <c r="N1" s="47"/>
      <c r="O1" s="12" t="s">
        <v>2</v>
      </c>
      <c r="P1" s="13" t="s">
        <v>3</v>
      </c>
    </row>
    <row r="2" spans="1:22" ht="102" customHeight="1" x14ac:dyDescent="0.2">
      <c r="A2" s="14"/>
      <c r="B2" s="14"/>
      <c r="C2" s="14"/>
      <c r="D2" s="14" t="s">
        <v>4</v>
      </c>
      <c r="E2" s="48" t="s">
        <v>5</v>
      </c>
      <c r="F2" s="48"/>
      <c r="G2" s="14" t="s">
        <v>6</v>
      </c>
      <c r="H2" s="14" t="s">
        <v>7</v>
      </c>
      <c r="I2" s="14"/>
      <c r="J2" s="14"/>
      <c r="K2" s="14"/>
      <c r="L2" s="14" t="s">
        <v>4</v>
      </c>
      <c r="M2" s="48" t="s">
        <v>5</v>
      </c>
      <c r="N2" s="48"/>
      <c r="O2" s="14" t="s">
        <v>6</v>
      </c>
      <c r="P2" s="15" t="s">
        <v>7</v>
      </c>
    </row>
    <row r="3" spans="1:22" ht="15" customHeight="1" x14ac:dyDescent="0.25">
      <c r="A3" s="45" t="s">
        <v>8</v>
      </c>
      <c r="B3" s="46"/>
      <c r="C3" s="46"/>
      <c r="D3" s="46"/>
      <c r="E3" s="46"/>
      <c r="F3" s="46"/>
      <c r="G3" s="46"/>
      <c r="H3" s="46"/>
      <c r="I3" s="45" t="s">
        <v>8</v>
      </c>
      <c r="J3" s="46"/>
      <c r="K3" s="46"/>
      <c r="L3" s="46"/>
      <c r="M3" s="46"/>
      <c r="N3" s="46"/>
      <c r="O3" s="46"/>
      <c r="P3" s="46"/>
      <c r="Q3" s="42" t="s">
        <v>9</v>
      </c>
      <c r="R3" s="43"/>
      <c r="S3" s="43"/>
      <c r="T3" s="43"/>
      <c r="U3" s="43"/>
      <c r="V3" s="44"/>
    </row>
    <row r="4" spans="1:22" ht="105" x14ac:dyDescent="0.2">
      <c r="A4" s="16" t="s">
        <v>10</v>
      </c>
      <c r="B4" s="17" t="s">
        <v>11</v>
      </c>
      <c r="C4" s="16" t="s">
        <v>12</v>
      </c>
      <c r="D4" s="16" t="s">
        <v>13</v>
      </c>
      <c r="E4" s="18" t="s">
        <v>14</v>
      </c>
      <c r="F4" s="17" t="s">
        <v>15</v>
      </c>
      <c r="G4" s="17" t="s">
        <v>16</v>
      </c>
      <c r="H4" s="17" t="s">
        <v>17</v>
      </c>
      <c r="I4" s="16" t="s">
        <v>10</v>
      </c>
      <c r="J4" s="17" t="s">
        <v>11</v>
      </c>
      <c r="K4" s="16" t="s">
        <v>12</v>
      </c>
      <c r="L4" s="16" t="s">
        <v>13</v>
      </c>
      <c r="M4" s="18" t="s">
        <v>14</v>
      </c>
      <c r="N4" s="19" t="s">
        <v>15</v>
      </c>
      <c r="O4" s="19" t="s">
        <v>16</v>
      </c>
      <c r="P4" s="19" t="s">
        <v>17</v>
      </c>
      <c r="Q4" s="1" t="s">
        <v>13</v>
      </c>
      <c r="R4" s="2" t="s">
        <v>14</v>
      </c>
      <c r="S4" s="3" t="s">
        <v>15</v>
      </c>
      <c r="T4" s="3" t="s">
        <v>16</v>
      </c>
      <c r="U4" s="3" t="s">
        <v>17</v>
      </c>
      <c r="V4" s="4" t="s">
        <v>18</v>
      </c>
    </row>
    <row r="5" spans="1:22" x14ac:dyDescent="0.2">
      <c r="A5" s="20" t="s">
        <v>19</v>
      </c>
      <c r="B5" s="20"/>
      <c r="C5" s="20"/>
      <c r="D5" s="20" t="s">
        <v>20</v>
      </c>
      <c r="E5" s="20"/>
      <c r="F5" s="21"/>
      <c r="G5" s="20"/>
      <c r="H5" s="22">
        <v>38132.49</v>
      </c>
      <c r="I5" s="20" t="s">
        <v>19</v>
      </c>
      <c r="J5" s="20"/>
      <c r="K5" s="20"/>
      <c r="L5" s="20" t="s">
        <v>20</v>
      </c>
      <c r="M5" s="20"/>
      <c r="N5" s="23"/>
      <c r="O5" s="24"/>
      <c r="P5" s="39"/>
      <c r="Q5" s="5"/>
      <c r="R5" s="6"/>
      <c r="S5" s="6"/>
      <c r="T5" s="6"/>
      <c r="U5" s="6"/>
      <c r="V5" s="6"/>
    </row>
    <row r="6" spans="1:22" x14ac:dyDescent="0.2">
      <c r="A6" s="20" t="s">
        <v>21</v>
      </c>
      <c r="B6" s="20"/>
      <c r="C6" s="20"/>
      <c r="D6" s="20" t="s">
        <v>22</v>
      </c>
      <c r="E6" s="20"/>
      <c r="F6" s="21"/>
      <c r="G6" s="20"/>
      <c r="H6" s="22">
        <v>6316.08</v>
      </c>
      <c r="I6" s="20" t="s">
        <v>21</v>
      </c>
      <c r="J6" s="20"/>
      <c r="K6" s="20"/>
      <c r="L6" s="20" t="s">
        <v>22</v>
      </c>
      <c r="M6" s="20"/>
      <c r="N6" s="23"/>
      <c r="O6" s="24"/>
      <c r="P6" s="39"/>
      <c r="Q6" s="5"/>
      <c r="R6" s="6"/>
      <c r="S6" s="6"/>
      <c r="T6" s="6"/>
      <c r="U6" s="6"/>
      <c r="V6" s="6"/>
    </row>
    <row r="7" spans="1:22" ht="25.5" x14ac:dyDescent="0.2">
      <c r="A7" s="25" t="s">
        <v>23</v>
      </c>
      <c r="B7" s="26" t="s">
        <v>24</v>
      </c>
      <c r="C7" s="25" t="s">
        <v>25</v>
      </c>
      <c r="D7" s="25" t="s">
        <v>26</v>
      </c>
      <c r="E7" s="27" t="s">
        <v>27</v>
      </c>
      <c r="F7" s="26">
        <v>20</v>
      </c>
      <c r="G7" s="11">
        <v>122.27</v>
      </c>
      <c r="H7" s="11">
        <v>2445.4</v>
      </c>
      <c r="I7" s="25" t="s">
        <v>23</v>
      </c>
      <c r="J7" s="26" t="s">
        <v>24</v>
      </c>
      <c r="K7" s="25" t="s">
        <v>25</v>
      </c>
      <c r="L7" s="25" t="s">
        <v>26</v>
      </c>
      <c r="M7" s="27" t="s">
        <v>27</v>
      </c>
      <c r="N7" s="28">
        <v>20</v>
      </c>
      <c r="O7" s="29"/>
      <c r="P7" s="40"/>
      <c r="Q7" s="7" t="str">
        <f t="shared" ref="Q7:S9" si="0">IF(D7=L7,"OK","ERRO")</f>
        <v>OK</v>
      </c>
      <c r="R7" s="8" t="str">
        <f t="shared" si="0"/>
        <v>OK</v>
      </c>
      <c r="S7" s="8" t="str">
        <f t="shared" si="0"/>
        <v>OK</v>
      </c>
      <c r="T7" s="8" t="str">
        <f t="shared" ref="T7:T15" si="1">IF(G7&gt;=O7,"OK","ERRO")</f>
        <v>OK</v>
      </c>
      <c r="U7" s="8" t="str">
        <f t="shared" ref="U7:U15" si="2">IF(P7&lt;=H7,"OK","ERRO")</f>
        <v>OK</v>
      </c>
      <c r="V7" s="9">
        <f t="shared" ref="V7:V15" si="3">IFERROR(P7/H7,"-")</f>
        <v>0</v>
      </c>
    </row>
    <row r="8" spans="1:22" ht="25.5" x14ac:dyDescent="0.2">
      <c r="A8" s="25" t="s">
        <v>28</v>
      </c>
      <c r="B8" s="26" t="s">
        <v>29</v>
      </c>
      <c r="C8" s="25" t="s">
        <v>25</v>
      </c>
      <c r="D8" s="25" t="s">
        <v>30</v>
      </c>
      <c r="E8" s="27" t="s">
        <v>31</v>
      </c>
      <c r="F8" s="26">
        <v>1</v>
      </c>
      <c r="G8" s="11">
        <v>1930.65</v>
      </c>
      <c r="H8" s="11">
        <v>1930.65</v>
      </c>
      <c r="I8" s="25" t="s">
        <v>28</v>
      </c>
      <c r="J8" s="26" t="s">
        <v>29</v>
      </c>
      <c r="K8" s="25" t="s">
        <v>25</v>
      </c>
      <c r="L8" s="25" t="s">
        <v>30</v>
      </c>
      <c r="M8" s="27" t="s">
        <v>31</v>
      </c>
      <c r="N8" s="28">
        <v>1</v>
      </c>
      <c r="O8" s="29"/>
      <c r="P8" s="40"/>
      <c r="Q8" s="7" t="str">
        <f t="shared" si="0"/>
        <v>OK</v>
      </c>
      <c r="R8" s="8" t="str">
        <f t="shared" si="0"/>
        <v>OK</v>
      </c>
      <c r="S8" s="8" t="str">
        <f t="shared" si="0"/>
        <v>OK</v>
      </c>
      <c r="T8" s="8" t="str">
        <f t="shared" si="1"/>
        <v>OK</v>
      </c>
      <c r="U8" s="8" t="str">
        <f t="shared" si="2"/>
        <v>OK</v>
      </c>
      <c r="V8" s="9">
        <f t="shared" si="3"/>
        <v>0</v>
      </c>
    </row>
    <row r="9" spans="1:22" ht="25.5" x14ac:dyDescent="0.2">
      <c r="A9" s="25" t="s">
        <v>32</v>
      </c>
      <c r="B9" s="26" t="s">
        <v>33</v>
      </c>
      <c r="C9" s="25" t="s">
        <v>25</v>
      </c>
      <c r="D9" s="25" t="s">
        <v>34</v>
      </c>
      <c r="E9" s="27" t="s">
        <v>31</v>
      </c>
      <c r="F9" s="26">
        <v>1</v>
      </c>
      <c r="G9" s="11">
        <v>1940.03</v>
      </c>
      <c r="H9" s="11">
        <v>1940.03</v>
      </c>
      <c r="I9" s="25" t="s">
        <v>32</v>
      </c>
      <c r="J9" s="26" t="s">
        <v>33</v>
      </c>
      <c r="K9" s="25" t="s">
        <v>25</v>
      </c>
      <c r="L9" s="25" t="s">
        <v>34</v>
      </c>
      <c r="M9" s="27" t="s">
        <v>31</v>
      </c>
      <c r="N9" s="28">
        <v>1</v>
      </c>
      <c r="O9" s="29"/>
      <c r="P9" s="40"/>
      <c r="Q9" s="7" t="str">
        <f t="shared" si="0"/>
        <v>OK</v>
      </c>
      <c r="R9" s="8" t="str">
        <f t="shared" si="0"/>
        <v>OK</v>
      </c>
      <c r="S9" s="8" t="str">
        <f t="shared" si="0"/>
        <v>OK</v>
      </c>
      <c r="T9" s="8" t="str">
        <f t="shared" si="1"/>
        <v>OK</v>
      </c>
      <c r="U9" s="8" t="str">
        <f t="shared" si="2"/>
        <v>OK</v>
      </c>
      <c r="V9" s="9">
        <f t="shared" si="3"/>
        <v>0</v>
      </c>
    </row>
    <row r="10" spans="1:22" x14ac:dyDescent="0.2">
      <c r="A10" s="20" t="s">
        <v>35</v>
      </c>
      <c r="B10" s="20"/>
      <c r="C10" s="20"/>
      <c r="D10" s="20" t="s">
        <v>36</v>
      </c>
      <c r="E10" s="20"/>
      <c r="F10" s="21"/>
      <c r="G10" s="20"/>
      <c r="H10" s="22">
        <v>6998.85</v>
      </c>
      <c r="I10" s="20" t="s">
        <v>35</v>
      </c>
      <c r="J10" s="20"/>
      <c r="K10" s="20"/>
      <c r="L10" s="20" t="s">
        <v>36</v>
      </c>
      <c r="M10" s="20"/>
      <c r="N10" s="23"/>
      <c r="O10" s="24"/>
      <c r="P10" s="39"/>
      <c r="Q10" s="7" t="str">
        <f t="shared" ref="Q10" si="4">IF(D10=L10,"OK","ERRO")</f>
        <v>OK</v>
      </c>
      <c r="R10" s="8" t="str">
        <f t="shared" ref="R10" si="5">IF(E10=M10,"OK","ERRO")</f>
        <v>OK</v>
      </c>
      <c r="S10" s="8" t="str">
        <f t="shared" ref="S10" si="6">IF(F10=N10,"OK","ERRO")</f>
        <v>OK</v>
      </c>
      <c r="T10" s="8" t="str">
        <f t="shared" si="1"/>
        <v>OK</v>
      </c>
      <c r="U10" s="8" t="str">
        <f t="shared" si="2"/>
        <v>OK</v>
      </c>
      <c r="V10" s="9">
        <f t="shared" si="3"/>
        <v>0</v>
      </c>
    </row>
    <row r="11" spans="1:22" ht="25.5" x14ac:dyDescent="0.2">
      <c r="A11" s="25" t="s">
        <v>37</v>
      </c>
      <c r="B11" s="26" t="s">
        <v>38</v>
      </c>
      <c r="C11" s="25" t="s">
        <v>25</v>
      </c>
      <c r="D11" s="25" t="s">
        <v>39</v>
      </c>
      <c r="E11" s="27" t="s">
        <v>31</v>
      </c>
      <c r="F11" s="26">
        <v>1</v>
      </c>
      <c r="G11" s="11">
        <v>6998.85</v>
      </c>
      <c r="H11" s="11">
        <v>6998.85</v>
      </c>
      <c r="I11" s="25" t="s">
        <v>37</v>
      </c>
      <c r="J11" s="26" t="s">
        <v>38</v>
      </c>
      <c r="K11" s="25" t="s">
        <v>25</v>
      </c>
      <c r="L11" s="25" t="s">
        <v>39</v>
      </c>
      <c r="M11" s="27" t="s">
        <v>31</v>
      </c>
      <c r="N11" s="28">
        <v>1</v>
      </c>
      <c r="O11" s="29"/>
      <c r="P11" s="40"/>
      <c r="Q11" s="7" t="str">
        <f t="shared" ref="Q11:S12" si="7">IF(D11=L11,"OK","ERRO")</f>
        <v>OK</v>
      </c>
      <c r="R11" s="8" t="str">
        <f t="shared" si="7"/>
        <v>OK</v>
      </c>
      <c r="S11" s="8" t="str">
        <f t="shared" si="7"/>
        <v>OK</v>
      </c>
      <c r="T11" s="8" t="str">
        <f t="shared" si="1"/>
        <v>OK</v>
      </c>
      <c r="U11" s="8" t="str">
        <f t="shared" si="2"/>
        <v>OK</v>
      </c>
      <c r="V11" s="9">
        <f t="shared" si="3"/>
        <v>0</v>
      </c>
    </row>
    <row r="12" spans="1:22" x14ac:dyDescent="0.2">
      <c r="A12" s="25" t="s">
        <v>40</v>
      </c>
      <c r="B12" s="26"/>
      <c r="C12" s="25"/>
      <c r="D12" s="25" t="s">
        <v>41</v>
      </c>
      <c r="E12" s="27"/>
      <c r="F12" s="26"/>
      <c r="G12" s="11"/>
      <c r="H12" s="11">
        <v>2080.9</v>
      </c>
      <c r="I12" s="25" t="s">
        <v>40</v>
      </c>
      <c r="J12" s="26"/>
      <c r="K12" s="25"/>
      <c r="L12" s="25" t="s">
        <v>41</v>
      </c>
      <c r="M12" s="27"/>
      <c r="N12" s="28"/>
      <c r="O12" s="29"/>
      <c r="P12" s="40"/>
      <c r="Q12" s="7" t="str">
        <f t="shared" si="7"/>
        <v>OK</v>
      </c>
      <c r="R12" s="8" t="str">
        <f t="shared" si="7"/>
        <v>OK</v>
      </c>
      <c r="S12" s="8" t="str">
        <f t="shared" si="7"/>
        <v>OK</v>
      </c>
      <c r="T12" s="8" t="str">
        <f t="shared" si="1"/>
        <v>OK</v>
      </c>
      <c r="U12" s="8" t="str">
        <f t="shared" si="2"/>
        <v>OK</v>
      </c>
      <c r="V12" s="9">
        <f t="shared" si="3"/>
        <v>0</v>
      </c>
    </row>
    <row r="13" spans="1:22" ht="38.25" x14ac:dyDescent="0.2">
      <c r="A13" s="20" t="s">
        <v>42</v>
      </c>
      <c r="B13" s="20" t="s">
        <v>43</v>
      </c>
      <c r="C13" s="20" t="s">
        <v>25</v>
      </c>
      <c r="D13" s="20" t="s">
        <v>44</v>
      </c>
      <c r="E13" s="20" t="s">
        <v>31</v>
      </c>
      <c r="F13" s="21">
        <v>2</v>
      </c>
      <c r="G13" s="20">
        <v>1040.45</v>
      </c>
      <c r="H13" s="22">
        <v>2080.9</v>
      </c>
      <c r="I13" s="20" t="s">
        <v>42</v>
      </c>
      <c r="J13" s="20" t="s">
        <v>43</v>
      </c>
      <c r="K13" s="20" t="s">
        <v>25</v>
      </c>
      <c r="L13" s="20" t="s">
        <v>44</v>
      </c>
      <c r="M13" s="20" t="s">
        <v>31</v>
      </c>
      <c r="N13" s="23">
        <v>2</v>
      </c>
      <c r="O13" s="24"/>
      <c r="P13" s="39"/>
      <c r="Q13" s="7" t="str">
        <f t="shared" ref="Q13:Q14" si="8">IF(D13=L13,"OK","ERRO")</f>
        <v>OK</v>
      </c>
      <c r="R13" s="8" t="str">
        <f t="shared" ref="R13:R14" si="9">IF(E13=M13,"OK","ERRO")</f>
        <v>OK</v>
      </c>
      <c r="S13" s="8" t="str">
        <f t="shared" ref="S13:S14" si="10">IF(F13=N13,"OK","ERRO")</f>
        <v>OK</v>
      </c>
      <c r="T13" s="8" t="str">
        <f t="shared" si="1"/>
        <v>OK</v>
      </c>
      <c r="U13" s="8" t="str">
        <f t="shared" si="2"/>
        <v>OK</v>
      </c>
      <c r="V13" s="9">
        <f t="shared" si="3"/>
        <v>0</v>
      </c>
    </row>
    <row r="14" spans="1:22" x14ac:dyDescent="0.2">
      <c r="A14" s="20" t="s">
        <v>45</v>
      </c>
      <c r="B14" s="20"/>
      <c r="C14" s="20"/>
      <c r="D14" s="20" t="s">
        <v>46</v>
      </c>
      <c r="E14" s="20"/>
      <c r="F14" s="21"/>
      <c r="G14" s="20"/>
      <c r="H14" s="22">
        <v>22736.66</v>
      </c>
      <c r="I14" s="20" t="s">
        <v>45</v>
      </c>
      <c r="J14" s="20"/>
      <c r="K14" s="20"/>
      <c r="L14" s="20" t="s">
        <v>46</v>
      </c>
      <c r="M14" s="20"/>
      <c r="N14" s="23"/>
      <c r="O14" s="24"/>
      <c r="P14" s="39"/>
      <c r="Q14" s="7" t="str">
        <f t="shared" si="8"/>
        <v>OK</v>
      </c>
      <c r="R14" s="8" t="str">
        <f t="shared" si="9"/>
        <v>OK</v>
      </c>
      <c r="S14" s="8" t="str">
        <f t="shared" si="10"/>
        <v>OK</v>
      </c>
      <c r="T14" s="8" t="str">
        <f t="shared" si="1"/>
        <v>OK</v>
      </c>
      <c r="U14" s="8" t="str">
        <f t="shared" si="2"/>
        <v>OK</v>
      </c>
      <c r="V14" s="9">
        <f t="shared" si="3"/>
        <v>0</v>
      </c>
    </row>
    <row r="15" spans="1:22" ht="25.5" x14ac:dyDescent="0.2">
      <c r="A15" s="25" t="s">
        <v>47</v>
      </c>
      <c r="B15" s="26" t="s">
        <v>48</v>
      </c>
      <c r="C15" s="25" t="s">
        <v>25</v>
      </c>
      <c r="D15" s="25" t="s">
        <v>49</v>
      </c>
      <c r="E15" s="27" t="s">
        <v>31</v>
      </c>
      <c r="F15" s="26">
        <v>1</v>
      </c>
      <c r="G15" s="11">
        <v>22736.66</v>
      </c>
      <c r="H15" s="11">
        <v>22736.66</v>
      </c>
      <c r="I15" s="25" t="s">
        <v>47</v>
      </c>
      <c r="J15" s="26" t="s">
        <v>48</v>
      </c>
      <c r="K15" s="25" t="s">
        <v>25</v>
      </c>
      <c r="L15" s="25" t="s">
        <v>49</v>
      </c>
      <c r="M15" s="27" t="s">
        <v>31</v>
      </c>
      <c r="N15" s="28">
        <v>1</v>
      </c>
      <c r="O15" s="29"/>
      <c r="P15" s="40"/>
      <c r="Q15" s="7" t="str">
        <f>IF(D15=L15,"OK","ERRO")</f>
        <v>OK</v>
      </c>
      <c r="R15" s="8" t="str">
        <f>IF(E15=M15,"OK","ERRO")</f>
        <v>OK</v>
      </c>
      <c r="S15" s="8" t="str">
        <f>IF(F15=N15,"OK","ERRO")</f>
        <v>OK</v>
      </c>
      <c r="T15" s="8" t="str">
        <f t="shared" si="1"/>
        <v>OK</v>
      </c>
      <c r="U15" s="8" t="str">
        <f t="shared" si="2"/>
        <v>OK</v>
      </c>
      <c r="V15" s="9">
        <f t="shared" si="3"/>
        <v>0</v>
      </c>
    </row>
    <row r="16" spans="1:22" x14ac:dyDescent="0.2">
      <c r="A16" s="20" t="s">
        <v>50</v>
      </c>
      <c r="B16" s="20"/>
      <c r="C16" s="20"/>
      <c r="D16" s="20" t="s">
        <v>51</v>
      </c>
      <c r="E16" s="20"/>
      <c r="F16" s="21"/>
      <c r="G16" s="20"/>
      <c r="H16" s="22">
        <v>799723.61</v>
      </c>
      <c r="I16" s="20" t="s">
        <v>50</v>
      </c>
      <c r="J16" s="20"/>
      <c r="K16" s="20"/>
      <c r="L16" s="20" t="s">
        <v>51</v>
      </c>
      <c r="M16" s="20"/>
      <c r="N16" s="23"/>
      <c r="O16" s="24"/>
      <c r="P16" s="39"/>
      <c r="Q16" s="5"/>
      <c r="R16" s="6"/>
      <c r="S16" s="6"/>
      <c r="T16" s="6"/>
      <c r="U16" s="6"/>
      <c r="V16" s="6"/>
    </row>
    <row r="17" spans="1:22" ht="25.5" x14ac:dyDescent="0.2">
      <c r="A17" s="20" t="s">
        <v>52</v>
      </c>
      <c r="B17" s="20" t="s">
        <v>53</v>
      </c>
      <c r="C17" s="20" t="s">
        <v>25</v>
      </c>
      <c r="D17" s="20" t="s">
        <v>54</v>
      </c>
      <c r="E17" s="20" t="s">
        <v>31</v>
      </c>
      <c r="F17" s="21">
        <v>1</v>
      </c>
      <c r="G17" s="20">
        <v>799723.61</v>
      </c>
      <c r="H17" s="22">
        <v>799723.61</v>
      </c>
      <c r="I17" s="20" t="s">
        <v>52</v>
      </c>
      <c r="J17" s="20" t="s">
        <v>53</v>
      </c>
      <c r="K17" s="20" t="s">
        <v>25</v>
      </c>
      <c r="L17" s="20" t="s">
        <v>54</v>
      </c>
      <c r="M17" s="20" t="s">
        <v>31</v>
      </c>
      <c r="N17" s="23">
        <v>1</v>
      </c>
      <c r="O17" s="24"/>
      <c r="P17" s="39"/>
      <c r="Q17" s="5"/>
      <c r="R17" s="6"/>
      <c r="S17" s="6"/>
      <c r="T17" s="6"/>
      <c r="U17" s="6"/>
      <c r="V17" s="6"/>
    </row>
    <row r="18" spans="1:22" x14ac:dyDescent="0.2">
      <c r="A18" s="25" t="s">
        <v>55</v>
      </c>
      <c r="B18" s="26"/>
      <c r="C18" s="25"/>
      <c r="D18" s="25" t="s">
        <v>56</v>
      </c>
      <c r="E18" s="27"/>
      <c r="F18" s="26"/>
      <c r="G18" s="11"/>
      <c r="H18" s="11">
        <v>220346.96</v>
      </c>
      <c r="I18" s="30" t="s">
        <v>55</v>
      </c>
      <c r="J18" s="31"/>
      <c r="K18" s="30"/>
      <c r="L18" s="30" t="s">
        <v>56</v>
      </c>
      <c r="M18" s="32"/>
      <c r="N18" s="33"/>
      <c r="O18" s="34"/>
      <c r="P18" s="41"/>
      <c r="Q18" s="7" t="str">
        <f>IF(D18=L18,"OK","ERRO")</f>
        <v>OK</v>
      </c>
      <c r="R18" s="8" t="str">
        <f>IF(E18=M18,"OK","ERRO")</f>
        <v>OK</v>
      </c>
      <c r="S18" s="8" t="str">
        <f>IF(F18=N18,"OK","ERRO")</f>
        <v>OK</v>
      </c>
      <c r="T18" s="8" t="str">
        <f>IF(G18&gt;=O18,"OK","ERRO")</f>
        <v>OK</v>
      </c>
      <c r="U18" s="8" t="str">
        <f>IF(P18&lt;=H18,"OK","ERRO")</f>
        <v>OK</v>
      </c>
      <c r="V18" s="9">
        <f>IFERROR(P18/H18,"-")</f>
        <v>0</v>
      </c>
    </row>
    <row r="19" spans="1:22" x14ac:dyDescent="0.2">
      <c r="A19" s="20" t="s">
        <v>57</v>
      </c>
      <c r="B19" s="20"/>
      <c r="C19" s="20"/>
      <c r="D19" s="20" t="s">
        <v>58</v>
      </c>
      <c r="E19" s="20"/>
      <c r="F19" s="21"/>
      <c r="G19" s="20"/>
      <c r="H19" s="22">
        <v>4179.6899999999996</v>
      </c>
      <c r="I19" s="20" t="s">
        <v>57</v>
      </c>
      <c r="J19" s="20"/>
      <c r="K19" s="20"/>
      <c r="L19" s="20" t="s">
        <v>58</v>
      </c>
      <c r="M19" s="20"/>
      <c r="N19" s="23"/>
      <c r="O19" s="24"/>
      <c r="P19" s="39"/>
      <c r="Q19" s="5"/>
      <c r="R19" s="6"/>
      <c r="S19" s="6"/>
      <c r="T19" s="6"/>
      <c r="U19" s="6"/>
      <c r="V19" s="6"/>
    </row>
    <row r="20" spans="1:22" ht="25.5" x14ac:dyDescent="0.2">
      <c r="A20" s="25" t="s">
        <v>59</v>
      </c>
      <c r="B20" s="26" t="s">
        <v>60</v>
      </c>
      <c r="C20" s="25" t="s">
        <v>25</v>
      </c>
      <c r="D20" s="25" t="s">
        <v>61</v>
      </c>
      <c r="E20" s="27" t="s">
        <v>62</v>
      </c>
      <c r="F20" s="26">
        <v>9</v>
      </c>
      <c r="G20" s="11">
        <v>464.41</v>
      </c>
      <c r="H20" s="11">
        <v>4179.6899999999996</v>
      </c>
      <c r="I20" s="25" t="s">
        <v>59</v>
      </c>
      <c r="J20" s="26" t="s">
        <v>60</v>
      </c>
      <c r="K20" s="25" t="s">
        <v>25</v>
      </c>
      <c r="L20" s="25" t="s">
        <v>61</v>
      </c>
      <c r="M20" s="27" t="s">
        <v>62</v>
      </c>
      <c r="N20" s="28">
        <v>9</v>
      </c>
      <c r="O20" s="29"/>
      <c r="P20" s="40"/>
      <c r="Q20" s="7" t="str">
        <f>IF(D20=L20,"OK","ERRO")</f>
        <v>OK</v>
      </c>
      <c r="R20" s="8" t="str">
        <f>IF(E20=M20,"OK","ERRO")</f>
        <v>OK</v>
      </c>
      <c r="S20" s="8" t="str">
        <f>IF(F20=N20,"OK","ERRO")</f>
        <v>OK</v>
      </c>
      <c r="T20" s="8" t="str">
        <f>IF(G20&gt;=O20,"OK","ERRO")</f>
        <v>OK</v>
      </c>
      <c r="U20" s="8" t="str">
        <f>IF(P20&lt;=H20,"OK","ERRO")</f>
        <v>OK</v>
      </c>
      <c r="V20" s="9">
        <f>IFERROR(P20/H20,"-")</f>
        <v>0</v>
      </c>
    </row>
    <row r="21" spans="1:22" x14ac:dyDescent="0.2">
      <c r="A21" s="20" t="s">
        <v>63</v>
      </c>
      <c r="B21" s="20"/>
      <c r="C21" s="20"/>
      <c r="D21" s="20" t="s">
        <v>64</v>
      </c>
      <c r="E21" s="20"/>
      <c r="F21" s="21"/>
      <c r="G21" s="20"/>
      <c r="H21" s="22">
        <v>8956.92</v>
      </c>
      <c r="I21" s="20" t="s">
        <v>63</v>
      </c>
      <c r="J21" s="20"/>
      <c r="K21" s="20"/>
      <c r="L21" s="20" t="s">
        <v>64</v>
      </c>
      <c r="M21" s="20"/>
      <c r="N21" s="23"/>
      <c r="O21" s="24"/>
      <c r="P21" s="39"/>
      <c r="Q21" s="5"/>
      <c r="R21" s="6"/>
      <c r="S21" s="6"/>
      <c r="T21" s="6"/>
      <c r="U21" s="6"/>
      <c r="V21" s="6"/>
    </row>
    <row r="22" spans="1:22" ht="25.5" x14ac:dyDescent="0.2">
      <c r="A22" s="25" t="s">
        <v>65</v>
      </c>
      <c r="B22" s="26" t="s">
        <v>66</v>
      </c>
      <c r="C22" s="25" t="s">
        <v>25</v>
      </c>
      <c r="D22" s="25" t="s">
        <v>67</v>
      </c>
      <c r="E22" s="27" t="s">
        <v>31</v>
      </c>
      <c r="F22" s="26">
        <v>1</v>
      </c>
      <c r="G22" s="11">
        <v>8956.92</v>
      </c>
      <c r="H22" s="11">
        <v>8956.92</v>
      </c>
      <c r="I22" s="25" t="s">
        <v>65</v>
      </c>
      <c r="J22" s="26" t="s">
        <v>66</v>
      </c>
      <c r="K22" s="25" t="s">
        <v>25</v>
      </c>
      <c r="L22" s="25" t="s">
        <v>67</v>
      </c>
      <c r="M22" s="27" t="s">
        <v>31</v>
      </c>
      <c r="N22" s="28">
        <v>1</v>
      </c>
      <c r="O22" s="29"/>
      <c r="P22" s="40"/>
      <c r="Q22" s="7" t="str">
        <f t="shared" ref="Q22:S27" si="11">IF(D22=L22,"OK","ERRO")</f>
        <v>OK</v>
      </c>
      <c r="R22" s="8" t="str">
        <f t="shared" si="11"/>
        <v>OK</v>
      </c>
      <c r="S22" s="8" t="str">
        <f t="shared" si="11"/>
        <v>OK</v>
      </c>
      <c r="T22" s="8" t="str">
        <f t="shared" ref="T22:T27" si="12">IF(G22&gt;=O22,"OK","ERRO")</f>
        <v>OK</v>
      </c>
      <c r="U22" s="8" t="str">
        <f t="shared" ref="U22:U27" si="13">IF(P22&lt;=H22,"OK","ERRO")</f>
        <v>OK</v>
      </c>
      <c r="V22" s="9">
        <f t="shared" ref="V22:V27" si="14">IFERROR(P22/H22,"-")</f>
        <v>0</v>
      </c>
    </row>
    <row r="23" spans="1:22" x14ac:dyDescent="0.2">
      <c r="A23" s="25" t="s">
        <v>68</v>
      </c>
      <c r="B23" s="26"/>
      <c r="C23" s="25"/>
      <c r="D23" s="25" t="s">
        <v>69</v>
      </c>
      <c r="E23" s="27"/>
      <c r="F23" s="26"/>
      <c r="G23" s="11"/>
      <c r="H23" s="11">
        <v>81983.25</v>
      </c>
      <c r="I23" s="25" t="s">
        <v>68</v>
      </c>
      <c r="J23" s="26"/>
      <c r="K23" s="25"/>
      <c r="L23" s="25" t="s">
        <v>69</v>
      </c>
      <c r="M23" s="27"/>
      <c r="N23" s="28"/>
      <c r="O23" s="29"/>
      <c r="P23" s="40"/>
      <c r="Q23" s="7" t="str">
        <f t="shared" si="11"/>
        <v>OK</v>
      </c>
      <c r="R23" s="8" t="str">
        <f t="shared" si="11"/>
        <v>OK</v>
      </c>
      <c r="S23" s="8" t="str">
        <f t="shared" si="11"/>
        <v>OK</v>
      </c>
      <c r="T23" s="8" t="str">
        <f t="shared" si="12"/>
        <v>OK</v>
      </c>
      <c r="U23" s="8" t="str">
        <f t="shared" si="13"/>
        <v>OK</v>
      </c>
      <c r="V23" s="9">
        <f t="shared" si="14"/>
        <v>0</v>
      </c>
    </row>
    <row r="24" spans="1:22" x14ac:dyDescent="0.2">
      <c r="A24" s="25" t="s">
        <v>70</v>
      </c>
      <c r="B24" s="26" t="s">
        <v>71</v>
      </c>
      <c r="C24" s="25" t="s">
        <v>72</v>
      </c>
      <c r="D24" s="25" t="s">
        <v>73</v>
      </c>
      <c r="E24" s="27" t="s">
        <v>62</v>
      </c>
      <c r="F24" s="26">
        <v>66</v>
      </c>
      <c r="G24" s="11">
        <v>172.3</v>
      </c>
      <c r="H24" s="11">
        <v>11371.8</v>
      </c>
      <c r="I24" s="25" t="s">
        <v>70</v>
      </c>
      <c r="J24" s="26" t="s">
        <v>71</v>
      </c>
      <c r="K24" s="25" t="s">
        <v>72</v>
      </c>
      <c r="L24" s="25" t="s">
        <v>73</v>
      </c>
      <c r="M24" s="27" t="s">
        <v>62</v>
      </c>
      <c r="N24" s="28">
        <v>66</v>
      </c>
      <c r="O24" s="29"/>
      <c r="P24" s="40"/>
      <c r="Q24" s="7" t="str">
        <f t="shared" si="11"/>
        <v>OK</v>
      </c>
      <c r="R24" s="8" t="str">
        <f t="shared" si="11"/>
        <v>OK</v>
      </c>
      <c r="S24" s="8" t="str">
        <f t="shared" si="11"/>
        <v>OK</v>
      </c>
      <c r="T24" s="8" t="str">
        <f t="shared" si="12"/>
        <v>OK</v>
      </c>
      <c r="U24" s="8" t="str">
        <f t="shared" si="13"/>
        <v>OK</v>
      </c>
      <c r="V24" s="9">
        <f t="shared" si="14"/>
        <v>0</v>
      </c>
    </row>
    <row r="25" spans="1:22" ht="25.5" x14ac:dyDescent="0.2">
      <c r="A25" s="25" t="s">
        <v>74</v>
      </c>
      <c r="B25" s="26" t="s">
        <v>75</v>
      </c>
      <c r="C25" s="25" t="s">
        <v>25</v>
      </c>
      <c r="D25" s="25" t="s">
        <v>76</v>
      </c>
      <c r="E25" s="27" t="s">
        <v>27</v>
      </c>
      <c r="F25" s="26">
        <v>3185</v>
      </c>
      <c r="G25" s="11">
        <v>22.17</v>
      </c>
      <c r="H25" s="11">
        <v>70611.45</v>
      </c>
      <c r="I25" s="25" t="s">
        <v>74</v>
      </c>
      <c r="J25" s="26" t="s">
        <v>75</v>
      </c>
      <c r="K25" s="25" t="s">
        <v>25</v>
      </c>
      <c r="L25" s="25" t="s">
        <v>76</v>
      </c>
      <c r="M25" s="27" t="s">
        <v>27</v>
      </c>
      <c r="N25" s="28">
        <v>3185</v>
      </c>
      <c r="O25" s="29"/>
      <c r="P25" s="40"/>
      <c r="Q25" s="7" t="str">
        <f t="shared" si="11"/>
        <v>OK</v>
      </c>
      <c r="R25" s="8" t="str">
        <f t="shared" si="11"/>
        <v>OK</v>
      </c>
      <c r="S25" s="8" t="str">
        <f t="shared" si="11"/>
        <v>OK</v>
      </c>
      <c r="T25" s="8" t="str">
        <f t="shared" si="12"/>
        <v>OK</v>
      </c>
      <c r="U25" s="8" t="str">
        <f t="shared" si="13"/>
        <v>OK</v>
      </c>
      <c r="V25" s="9">
        <f t="shared" si="14"/>
        <v>0</v>
      </c>
    </row>
    <row r="26" spans="1:22" ht="25.5" x14ac:dyDescent="0.2">
      <c r="A26" s="25" t="s">
        <v>77</v>
      </c>
      <c r="B26" s="26"/>
      <c r="C26" s="25"/>
      <c r="D26" s="25" t="s">
        <v>78</v>
      </c>
      <c r="E26" s="27"/>
      <c r="F26" s="26"/>
      <c r="G26" s="11"/>
      <c r="H26" s="11">
        <v>87155.82</v>
      </c>
      <c r="I26" s="25" t="s">
        <v>77</v>
      </c>
      <c r="J26" s="26"/>
      <c r="K26" s="25"/>
      <c r="L26" s="25" t="s">
        <v>78</v>
      </c>
      <c r="M26" s="27"/>
      <c r="N26" s="28"/>
      <c r="O26" s="29"/>
      <c r="P26" s="40"/>
      <c r="Q26" s="7" t="str">
        <f t="shared" si="11"/>
        <v>OK</v>
      </c>
      <c r="R26" s="8" t="str">
        <f t="shared" si="11"/>
        <v>OK</v>
      </c>
      <c r="S26" s="8" t="str">
        <f t="shared" si="11"/>
        <v>OK</v>
      </c>
      <c r="T26" s="8" t="str">
        <f t="shared" si="12"/>
        <v>OK</v>
      </c>
      <c r="U26" s="8" t="str">
        <f t="shared" si="13"/>
        <v>OK</v>
      </c>
      <c r="V26" s="9">
        <f t="shared" si="14"/>
        <v>0</v>
      </c>
    </row>
    <row r="27" spans="1:22" ht="38.25" x14ac:dyDescent="0.2">
      <c r="A27" s="25" t="s">
        <v>79</v>
      </c>
      <c r="B27" s="26" t="s">
        <v>80</v>
      </c>
      <c r="C27" s="25" t="s">
        <v>25</v>
      </c>
      <c r="D27" s="25" t="s">
        <v>81</v>
      </c>
      <c r="E27" s="27" t="s">
        <v>82</v>
      </c>
      <c r="F27" s="26">
        <v>4</v>
      </c>
      <c r="G27" s="11">
        <v>2237.98</v>
      </c>
      <c r="H27" s="11">
        <v>8951.92</v>
      </c>
      <c r="I27" s="25" t="s">
        <v>79</v>
      </c>
      <c r="J27" s="26" t="s">
        <v>80</v>
      </c>
      <c r="K27" s="25" t="s">
        <v>25</v>
      </c>
      <c r="L27" s="25" t="s">
        <v>81</v>
      </c>
      <c r="M27" s="27" t="s">
        <v>82</v>
      </c>
      <c r="N27" s="28">
        <v>4</v>
      </c>
      <c r="O27" s="29"/>
      <c r="P27" s="40"/>
      <c r="Q27" s="7" t="str">
        <f t="shared" si="11"/>
        <v>OK</v>
      </c>
      <c r="R27" s="8" t="str">
        <f t="shared" si="11"/>
        <v>OK</v>
      </c>
      <c r="S27" s="8" t="str">
        <f t="shared" si="11"/>
        <v>OK</v>
      </c>
      <c r="T27" s="8" t="str">
        <f t="shared" si="12"/>
        <v>OK</v>
      </c>
      <c r="U27" s="8" t="str">
        <f t="shared" si="13"/>
        <v>OK</v>
      </c>
      <c r="V27" s="9">
        <f t="shared" si="14"/>
        <v>0</v>
      </c>
    </row>
    <row r="28" spans="1:22" ht="38.25" x14ac:dyDescent="0.2">
      <c r="A28" s="20" t="s">
        <v>83</v>
      </c>
      <c r="B28" s="20" t="s">
        <v>84</v>
      </c>
      <c r="C28" s="20" t="s">
        <v>25</v>
      </c>
      <c r="D28" s="20" t="s">
        <v>85</v>
      </c>
      <c r="E28" s="20" t="s">
        <v>86</v>
      </c>
      <c r="F28" s="21">
        <v>10</v>
      </c>
      <c r="G28" s="20">
        <v>2574.1999999999998</v>
      </c>
      <c r="H28" s="22">
        <v>25742</v>
      </c>
      <c r="I28" s="20" t="s">
        <v>83</v>
      </c>
      <c r="J28" s="20" t="s">
        <v>84</v>
      </c>
      <c r="K28" s="20" t="s">
        <v>25</v>
      </c>
      <c r="L28" s="20" t="s">
        <v>85</v>
      </c>
      <c r="M28" s="20" t="s">
        <v>86</v>
      </c>
      <c r="N28" s="23">
        <v>10</v>
      </c>
      <c r="O28" s="24"/>
      <c r="P28" s="39"/>
      <c r="Q28" s="7" t="str">
        <f t="shared" ref="Q28" si="15">IF(D28=L28,"OK","ERRO")</f>
        <v>OK</v>
      </c>
      <c r="R28" s="8" t="str">
        <f t="shared" ref="R28" si="16">IF(E28=M28,"OK","ERRO")</f>
        <v>OK</v>
      </c>
      <c r="S28" s="8" t="str">
        <f t="shared" ref="S28" si="17">IF(F28=N28,"OK","ERRO")</f>
        <v>OK</v>
      </c>
      <c r="T28" s="8" t="str">
        <f t="shared" ref="T28" si="18">IF(G28&gt;=O28,"OK","ERRO")</f>
        <v>OK</v>
      </c>
      <c r="U28" s="8" t="str">
        <f t="shared" ref="U28" si="19">IF(P28&lt;=H28,"OK","ERRO")</f>
        <v>OK</v>
      </c>
      <c r="V28" s="9">
        <f t="shared" ref="V28" si="20">IFERROR(P28/H28,"-")</f>
        <v>0</v>
      </c>
    </row>
    <row r="29" spans="1:22" ht="25.5" x14ac:dyDescent="0.2">
      <c r="A29" s="25" t="s">
        <v>87</v>
      </c>
      <c r="B29" s="26" t="s">
        <v>88</v>
      </c>
      <c r="C29" s="25" t="s">
        <v>25</v>
      </c>
      <c r="D29" s="25" t="s">
        <v>89</v>
      </c>
      <c r="E29" s="27" t="s">
        <v>86</v>
      </c>
      <c r="F29" s="26">
        <v>10</v>
      </c>
      <c r="G29" s="11">
        <v>2188.0700000000002</v>
      </c>
      <c r="H29" s="11">
        <v>21880.7</v>
      </c>
      <c r="I29" s="25" t="s">
        <v>87</v>
      </c>
      <c r="J29" s="26" t="s">
        <v>88</v>
      </c>
      <c r="K29" s="25" t="s">
        <v>25</v>
      </c>
      <c r="L29" s="25" t="s">
        <v>89</v>
      </c>
      <c r="M29" s="27" t="s">
        <v>86</v>
      </c>
      <c r="N29" s="28">
        <v>10</v>
      </c>
      <c r="O29" s="29"/>
      <c r="P29" s="40"/>
      <c r="Q29" s="7" t="str">
        <f t="shared" ref="Q29:S31" si="21">IF(D29=L29,"OK","ERRO")</f>
        <v>OK</v>
      </c>
      <c r="R29" s="8" t="str">
        <f t="shared" si="21"/>
        <v>OK</v>
      </c>
      <c r="S29" s="8" t="str">
        <f t="shared" si="21"/>
        <v>OK</v>
      </c>
      <c r="T29" s="8" t="str">
        <f>IF(G29&gt;=O29,"OK","ERRO")</f>
        <v>OK</v>
      </c>
      <c r="U29" s="8" t="str">
        <f>IF(P29&lt;=H29,"OK","ERRO")</f>
        <v>OK</v>
      </c>
      <c r="V29" s="9">
        <f>IFERROR(P29/H29,"-")</f>
        <v>0</v>
      </c>
    </row>
    <row r="30" spans="1:22" ht="25.5" x14ac:dyDescent="0.2">
      <c r="A30" s="25" t="s">
        <v>90</v>
      </c>
      <c r="B30" s="26" t="s">
        <v>91</v>
      </c>
      <c r="C30" s="25" t="s">
        <v>25</v>
      </c>
      <c r="D30" s="25" t="s">
        <v>92</v>
      </c>
      <c r="E30" s="27" t="s">
        <v>86</v>
      </c>
      <c r="F30" s="26">
        <v>10</v>
      </c>
      <c r="G30" s="11">
        <v>900.97</v>
      </c>
      <c r="H30" s="11">
        <v>9009.7000000000007</v>
      </c>
      <c r="I30" s="25" t="s">
        <v>90</v>
      </c>
      <c r="J30" s="26" t="s">
        <v>91</v>
      </c>
      <c r="K30" s="25" t="s">
        <v>25</v>
      </c>
      <c r="L30" s="25" t="s">
        <v>92</v>
      </c>
      <c r="M30" s="27" t="s">
        <v>86</v>
      </c>
      <c r="N30" s="28">
        <v>10</v>
      </c>
      <c r="O30" s="29"/>
      <c r="P30" s="40"/>
      <c r="Q30" s="7" t="str">
        <f t="shared" si="21"/>
        <v>OK</v>
      </c>
      <c r="R30" s="8" t="str">
        <f t="shared" si="21"/>
        <v>OK</v>
      </c>
      <c r="S30" s="8" t="str">
        <f t="shared" si="21"/>
        <v>OK</v>
      </c>
      <c r="T30" s="8" t="str">
        <f>IF(G30&gt;=O30,"OK","ERRO")</f>
        <v>OK</v>
      </c>
      <c r="U30" s="8" t="str">
        <f>IF(P30&lt;=H30,"OK","ERRO")</f>
        <v>OK</v>
      </c>
      <c r="V30" s="9">
        <f>IFERROR(P30/H30,"-")</f>
        <v>0</v>
      </c>
    </row>
    <row r="31" spans="1:22" ht="25.5" x14ac:dyDescent="0.2">
      <c r="A31" s="25" t="s">
        <v>93</v>
      </c>
      <c r="B31" s="26" t="s">
        <v>94</v>
      </c>
      <c r="C31" s="25" t="s">
        <v>25</v>
      </c>
      <c r="D31" s="25" t="s">
        <v>95</v>
      </c>
      <c r="E31" s="27" t="s">
        <v>86</v>
      </c>
      <c r="F31" s="26">
        <v>10</v>
      </c>
      <c r="G31" s="11">
        <v>1544.52</v>
      </c>
      <c r="H31" s="11">
        <v>15445.2</v>
      </c>
      <c r="I31" s="25" t="s">
        <v>93</v>
      </c>
      <c r="J31" s="26" t="s">
        <v>94</v>
      </c>
      <c r="K31" s="25" t="s">
        <v>25</v>
      </c>
      <c r="L31" s="25" t="s">
        <v>95</v>
      </c>
      <c r="M31" s="27" t="s">
        <v>86</v>
      </c>
      <c r="N31" s="28">
        <v>10</v>
      </c>
      <c r="O31" s="29"/>
      <c r="P31" s="40"/>
      <c r="Q31" s="7" t="str">
        <f t="shared" si="21"/>
        <v>OK</v>
      </c>
      <c r="R31" s="8" t="str">
        <f t="shared" si="21"/>
        <v>OK</v>
      </c>
      <c r="S31" s="8" t="str">
        <f t="shared" si="21"/>
        <v>OK</v>
      </c>
      <c r="T31" s="8" t="str">
        <f>IF(G31&gt;=O31,"OK","ERRO")</f>
        <v>OK</v>
      </c>
      <c r="U31" s="8" t="str">
        <f>IF(P31&lt;=H31,"OK","ERRO")</f>
        <v>OK</v>
      </c>
      <c r="V31" s="9">
        <f>IFERROR(P31/H31,"-")</f>
        <v>0</v>
      </c>
    </row>
    <row r="32" spans="1:22" ht="25.5" x14ac:dyDescent="0.2">
      <c r="A32" s="20" t="s">
        <v>96</v>
      </c>
      <c r="B32" s="20" t="s">
        <v>97</v>
      </c>
      <c r="C32" s="20" t="s">
        <v>25</v>
      </c>
      <c r="D32" s="20" t="s">
        <v>98</v>
      </c>
      <c r="E32" s="20" t="s">
        <v>99</v>
      </c>
      <c r="F32" s="21">
        <v>90</v>
      </c>
      <c r="G32" s="20">
        <v>68.069999999999993</v>
      </c>
      <c r="H32" s="22">
        <v>6126.3</v>
      </c>
      <c r="I32" s="20" t="s">
        <v>96</v>
      </c>
      <c r="J32" s="20" t="s">
        <v>97</v>
      </c>
      <c r="K32" s="20" t="s">
        <v>25</v>
      </c>
      <c r="L32" s="20" t="s">
        <v>98</v>
      </c>
      <c r="M32" s="20" t="s">
        <v>99</v>
      </c>
      <c r="N32" s="23">
        <v>90</v>
      </c>
      <c r="O32" s="24"/>
      <c r="P32" s="39"/>
      <c r="Q32" s="5"/>
      <c r="R32" s="6"/>
      <c r="S32" s="6"/>
      <c r="T32" s="6"/>
      <c r="U32" s="6"/>
      <c r="V32" s="6"/>
    </row>
    <row r="33" spans="1:22" x14ac:dyDescent="0.2">
      <c r="A33" s="20" t="s">
        <v>100</v>
      </c>
      <c r="B33" s="20"/>
      <c r="C33" s="20"/>
      <c r="D33" s="20" t="s">
        <v>101</v>
      </c>
      <c r="E33" s="20"/>
      <c r="F33" s="21"/>
      <c r="G33" s="20"/>
      <c r="H33" s="22">
        <v>33969.629999999997</v>
      </c>
      <c r="I33" s="20" t="s">
        <v>100</v>
      </c>
      <c r="J33" s="20"/>
      <c r="K33" s="20"/>
      <c r="L33" s="20" t="s">
        <v>101</v>
      </c>
      <c r="M33" s="20"/>
      <c r="N33" s="23"/>
      <c r="O33" s="24"/>
      <c r="P33" s="39"/>
      <c r="Q33" s="5"/>
      <c r="R33" s="6"/>
      <c r="S33" s="6"/>
      <c r="T33" s="6"/>
      <c r="U33" s="6"/>
      <c r="V33" s="6"/>
    </row>
    <row r="34" spans="1:22" ht="25.5" x14ac:dyDescent="0.2">
      <c r="A34" s="25" t="s">
        <v>102</v>
      </c>
      <c r="B34" s="26" t="s">
        <v>103</v>
      </c>
      <c r="C34" s="25" t="s">
        <v>25</v>
      </c>
      <c r="D34" s="25" t="s">
        <v>104</v>
      </c>
      <c r="E34" s="27" t="s">
        <v>86</v>
      </c>
      <c r="F34" s="26">
        <v>20</v>
      </c>
      <c r="G34" s="11">
        <v>1291.02</v>
      </c>
      <c r="H34" s="11">
        <v>25820.400000000001</v>
      </c>
      <c r="I34" s="25" t="s">
        <v>102</v>
      </c>
      <c r="J34" s="26" t="s">
        <v>103</v>
      </c>
      <c r="K34" s="25" t="s">
        <v>25</v>
      </c>
      <c r="L34" s="25" t="s">
        <v>104</v>
      </c>
      <c r="M34" s="27" t="s">
        <v>86</v>
      </c>
      <c r="N34" s="28">
        <v>20</v>
      </c>
      <c r="O34" s="29"/>
      <c r="P34" s="40"/>
      <c r="Q34" s="7" t="str">
        <f t="shared" ref="Q34:Q59" si="22">IF(D34=L34,"OK","ERRO")</f>
        <v>OK</v>
      </c>
      <c r="R34" s="8" t="str">
        <f t="shared" ref="R34:R59" si="23">IF(E34=M34,"OK","ERRO")</f>
        <v>OK</v>
      </c>
      <c r="S34" s="8" t="str">
        <f t="shared" ref="S34:S59" si="24">IF(F34=N34,"OK","ERRO")</f>
        <v>OK</v>
      </c>
      <c r="T34" s="8" t="str">
        <f t="shared" ref="T34:T59" si="25">IF(G34&gt;=O34,"OK","ERRO")</f>
        <v>OK</v>
      </c>
      <c r="U34" s="8" t="str">
        <f t="shared" ref="U34:U59" si="26">IF(P34&lt;=H34,"OK","ERRO")</f>
        <v>OK</v>
      </c>
      <c r="V34" s="9">
        <f t="shared" ref="V34:V59" si="27">IFERROR(P34/H34,"-")</f>
        <v>0</v>
      </c>
    </row>
    <row r="35" spans="1:22" ht="25.5" x14ac:dyDescent="0.2">
      <c r="A35" s="25" t="s">
        <v>105</v>
      </c>
      <c r="B35" s="26" t="s">
        <v>106</v>
      </c>
      <c r="C35" s="25" t="s">
        <v>25</v>
      </c>
      <c r="D35" s="25" t="s">
        <v>107</v>
      </c>
      <c r="E35" s="27" t="s">
        <v>31</v>
      </c>
      <c r="F35" s="26">
        <v>1</v>
      </c>
      <c r="G35" s="11">
        <v>2329.31</v>
      </c>
      <c r="H35" s="11">
        <v>2329.31</v>
      </c>
      <c r="I35" s="25" t="s">
        <v>105</v>
      </c>
      <c r="J35" s="26" t="s">
        <v>106</v>
      </c>
      <c r="K35" s="25" t="s">
        <v>25</v>
      </c>
      <c r="L35" s="25" t="s">
        <v>107</v>
      </c>
      <c r="M35" s="27" t="s">
        <v>31</v>
      </c>
      <c r="N35" s="28">
        <v>1</v>
      </c>
      <c r="O35" s="29"/>
      <c r="P35" s="40"/>
      <c r="Q35" s="7" t="str">
        <f t="shared" si="22"/>
        <v>OK</v>
      </c>
      <c r="R35" s="8" t="str">
        <f t="shared" si="23"/>
        <v>OK</v>
      </c>
      <c r="S35" s="8" t="str">
        <f t="shared" si="24"/>
        <v>OK</v>
      </c>
      <c r="T35" s="8" t="str">
        <f t="shared" si="25"/>
        <v>OK</v>
      </c>
      <c r="U35" s="8" t="str">
        <f t="shared" si="26"/>
        <v>OK</v>
      </c>
      <c r="V35" s="9">
        <f t="shared" si="27"/>
        <v>0</v>
      </c>
    </row>
    <row r="36" spans="1:22" ht="25.5" x14ac:dyDescent="0.2">
      <c r="A36" s="25" t="s">
        <v>108</v>
      </c>
      <c r="B36" s="26" t="s">
        <v>109</v>
      </c>
      <c r="C36" s="25" t="s">
        <v>25</v>
      </c>
      <c r="D36" s="25" t="s">
        <v>110</v>
      </c>
      <c r="E36" s="27" t="s">
        <v>31</v>
      </c>
      <c r="F36" s="26">
        <v>1</v>
      </c>
      <c r="G36" s="11">
        <v>1296.99</v>
      </c>
      <c r="H36" s="11">
        <v>1296.99</v>
      </c>
      <c r="I36" s="25" t="s">
        <v>108</v>
      </c>
      <c r="J36" s="26" t="s">
        <v>109</v>
      </c>
      <c r="K36" s="25" t="s">
        <v>25</v>
      </c>
      <c r="L36" s="25" t="s">
        <v>110</v>
      </c>
      <c r="M36" s="27" t="s">
        <v>31</v>
      </c>
      <c r="N36" s="28">
        <v>1</v>
      </c>
      <c r="O36" s="29"/>
      <c r="P36" s="40"/>
      <c r="Q36" s="7" t="str">
        <f t="shared" si="22"/>
        <v>OK</v>
      </c>
      <c r="R36" s="8" t="str">
        <f t="shared" si="23"/>
        <v>OK</v>
      </c>
      <c r="S36" s="8" t="str">
        <f t="shared" si="24"/>
        <v>OK</v>
      </c>
      <c r="T36" s="8" t="str">
        <f t="shared" si="25"/>
        <v>OK</v>
      </c>
      <c r="U36" s="8" t="str">
        <f t="shared" si="26"/>
        <v>OK</v>
      </c>
      <c r="V36" s="9">
        <f t="shared" si="27"/>
        <v>0</v>
      </c>
    </row>
    <row r="37" spans="1:22" ht="25.5" x14ac:dyDescent="0.2">
      <c r="A37" s="25" t="s">
        <v>111</v>
      </c>
      <c r="B37" s="26" t="s">
        <v>112</v>
      </c>
      <c r="C37" s="25" t="s">
        <v>25</v>
      </c>
      <c r="D37" s="25" t="s">
        <v>113</v>
      </c>
      <c r="E37" s="27" t="s">
        <v>31</v>
      </c>
      <c r="F37" s="26">
        <v>1</v>
      </c>
      <c r="G37" s="11">
        <v>2906.5</v>
      </c>
      <c r="H37" s="11">
        <v>2906.5</v>
      </c>
      <c r="I37" s="25" t="s">
        <v>111</v>
      </c>
      <c r="J37" s="26" t="s">
        <v>112</v>
      </c>
      <c r="K37" s="25" t="s">
        <v>25</v>
      </c>
      <c r="L37" s="25" t="s">
        <v>113</v>
      </c>
      <c r="M37" s="27" t="s">
        <v>31</v>
      </c>
      <c r="N37" s="28">
        <v>1</v>
      </c>
      <c r="O37" s="29"/>
      <c r="P37" s="40"/>
      <c r="Q37" s="7" t="str">
        <f t="shared" si="22"/>
        <v>OK</v>
      </c>
      <c r="R37" s="8" t="str">
        <f t="shared" si="23"/>
        <v>OK</v>
      </c>
      <c r="S37" s="8" t="str">
        <f t="shared" si="24"/>
        <v>OK</v>
      </c>
      <c r="T37" s="8" t="str">
        <f t="shared" si="25"/>
        <v>OK</v>
      </c>
      <c r="U37" s="8" t="str">
        <f t="shared" si="26"/>
        <v>OK</v>
      </c>
      <c r="V37" s="9">
        <f t="shared" si="27"/>
        <v>0</v>
      </c>
    </row>
    <row r="38" spans="1:22" ht="25.5" x14ac:dyDescent="0.2">
      <c r="A38" s="25" t="s">
        <v>114</v>
      </c>
      <c r="B38" s="26" t="s">
        <v>115</v>
      </c>
      <c r="C38" s="25" t="s">
        <v>25</v>
      </c>
      <c r="D38" s="25" t="s">
        <v>116</v>
      </c>
      <c r="E38" s="27" t="s">
        <v>31</v>
      </c>
      <c r="F38" s="26">
        <v>1</v>
      </c>
      <c r="G38" s="11">
        <v>1616.43</v>
      </c>
      <c r="H38" s="11">
        <v>1616.43</v>
      </c>
      <c r="I38" s="25" t="s">
        <v>114</v>
      </c>
      <c r="J38" s="26" t="s">
        <v>115</v>
      </c>
      <c r="K38" s="25" t="s">
        <v>25</v>
      </c>
      <c r="L38" s="25" t="s">
        <v>116</v>
      </c>
      <c r="M38" s="27" t="s">
        <v>31</v>
      </c>
      <c r="N38" s="28">
        <v>1</v>
      </c>
      <c r="O38" s="29"/>
      <c r="P38" s="40"/>
      <c r="Q38" s="7" t="str">
        <f t="shared" si="22"/>
        <v>OK</v>
      </c>
      <c r="R38" s="8" t="str">
        <f t="shared" si="23"/>
        <v>OK</v>
      </c>
      <c r="S38" s="8" t="str">
        <f t="shared" si="24"/>
        <v>OK</v>
      </c>
      <c r="T38" s="8" t="str">
        <f t="shared" si="25"/>
        <v>OK</v>
      </c>
      <c r="U38" s="8" t="str">
        <f t="shared" si="26"/>
        <v>OK</v>
      </c>
      <c r="V38" s="9">
        <f t="shared" si="27"/>
        <v>0</v>
      </c>
    </row>
    <row r="39" spans="1:22" x14ac:dyDescent="0.2">
      <c r="A39" s="25" t="s">
        <v>117</v>
      </c>
      <c r="B39" s="26"/>
      <c r="C39" s="25"/>
      <c r="D39" s="25" t="s">
        <v>118</v>
      </c>
      <c r="E39" s="27"/>
      <c r="F39" s="26"/>
      <c r="G39" s="11"/>
      <c r="H39" s="11">
        <v>4101.6499999999996</v>
      </c>
      <c r="I39" s="25" t="s">
        <v>117</v>
      </c>
      <c r="J39" s="26"/>
      <c r="K39" s="25"/>
      <c r="L39" s="25" t="s">
        <v>118</v>
      </c>
      <c r="M39" s="27"/>
      <c r="N39" s="28"/>
      <c r="O39" s="29"/>
      <c r="P39" s="40"/>
      <c r="Q39" s="7" t="str">
        <f t="shared" si="22"/>
        <v>OK</v>
      </c>
      <c r="R39" s="8" t="str">
        <f t="shared" si="23"/>
        <v>OK</v>
      </c>
      <c r="S39" s="8" t="str">
        <f t="shared" si="24"/>
        <v>OK</v>
      </c>
      <c r="T39" s="8" t="str">
        <f t="shared" si="25"/>
        <v>OK</v>
      </c>
      <c r="U39" s="8" t="str">
        <f t="shared" si="26"/>
        <v>OK</v>
      </c>
      <c r="V39" s="9">
        <f t="shared" si="27"/>
        <v>0</v>
      </c>
    </row>
    <row r="40" spans="1:22" ht="25.5" x14ac:dyDescent="0.2">
      <c r="A40" s="25" t="s">
        <v>119</v>
      </c>
      <c r="B40" s="26" t="s">
        <v>120</v>
      </c>
      <c r="C40" s="25" t="s">
        <v>25</v>
      </c>
      <c r="D40" s="25" t="s">
        <v>121</v>
      </c>
      <c r="E40" s="27" t="s">
        <v>31</v>
      </c>
      <c r="F40" s="26">
        <v>40</v>
      </c>
      <c r="G40" s="11">
        <v>52.47</v>
      </c>
      <c r="H40" s="11">
        <v>2098.8000000000002</v>
      </c>
      <c r="I40" s="25" t="s">
        <v>119</v>
      </c>
      <c r="J40" s="26" t="s">
        <v>120</v>
      </c>
      <c r="K40" s="25" t="s">
        <v>25</v>
      </c>
      <c r="L40" s="25" t="s">
        <v>121</v>
      </c>
      <c r="M40" s="27" t="s">
        <v>31</v>
      </c>
      <c r="N40" s="28">
        <v>40</v>
      </c>
      <c r="O40" s="29"/>
      <c r="P40" s="40"/>
      <c r="Q40" s="7" t="str">
        <f t="shared" si="22"/>
        <v>OK</v>
      </c>
      <c r="R40" s="8" t="str">
        <f t="shared" si="23"/>
        <v>OK</v>
      </c>
      <c r="S40" s="8" t="str">
        <f t="shared" si="24"/>
        <v>OK</v>
      </c>
      <c r="T40" s="8" t="str">
        <f t="shared" si="25"/>
        <v>OK</v>
      </c>
      <c r="U40" s="8" t="str">
        <f t="shared" si="26"/>
        <v>OK</v>
      </c>
      <c r="V40" s="9">
        <f t="shared" si="27"/>
        <v>0</v>
      </c>
    </row>
    <row r="41" spans="1:22" ht="38.25" x14ac:dyDescent="0.2">
      <c r="A41" s="25" t="s">
        <v>122</v>
      </c>
      <c r="B41" s="26" t="s">
        <v>123</v>
      </c>
      <c r="C41" s="25" t="s">
        <v>72</v>
      </c>
      <c r="D41" s="25" t="s">
        <v>124</v>
      </c>
      <c r="E41" s="27" t="s">
        <v>31</v>
      </c>
      <c r="F41" s="26">
        <v>10</v>
      </c>
      <c r="G41" s="11">
        <v>150.74</v>
      </c>
      <c r="H41" s="11">
        <v>1507.4</v>
      </c>
      <c r="I41" s="25" t="s">
        <v>122</v>
      </c>
      <c r="J41" s="26" t="s">
        <v>123</v>
      </c>
      <c r="K41" s="25" t="s">
        <v>72</v>
      </c>
      <c r="L41" s="25" t="s">
        <v>124</v>
      </c>
      <c r="M41" s="27" t="s">
        <v>31</v>
      </c>
      <c r="N41" s="28">
        <v>10</v>
      </c>
      <c r="O41" s="29"/>
      <c r="P41" s="40"/>
      <c r="Q41" s="7" t="str">
        <f t="shared" si="22"/>
        <v>OK</v>
      </c>
      <c r="R41" s="8" t="str">
        <f t="shared" si="23"/>
        <v>OK</v>
      </c>
      <c r="S41" s="8" t="str">
        <f t="shared" si="24"/>
        <v>OK</v>
      </c>
      <c r="T41" s="8" t="str">
        <f t="shared" si="25"/>
        <v>OK</v>
      </c>
      <c r="U41" s="8" t="str">
        <f t="shared" si="26"/>
        <v>OK</v>
      </c>
      <c r="V41" s="9">
        <f t="shared" si="27"/>
        <v>0</v>
      </c>
    </row>
    <row r="42" spans="1:22" ht="38.25" x14ac:dyDescent="0.2">
      <c r="A42" s="25" t="s">
        <v>125</v>
      </c>
      <c r="B42" s="26" t="s">
        <v>126</v>
      </c>
      <c r="C42" s="25" t="s">
        <v>25</v>
      </c>
      <c r="D42" s="25" t="s">
        <v>127</v>
      </c>
      <c r="E42" s="27" t="s">
        <v>99</v>
      </c>
      <c r="F42" s="26">
        <v>2.5</v>
      </c>
      <c r="G42" s="11">
        <v>198.18</v>
      </c>
      <c r="H42" s="11">
        <v>495.45</v>
      </c>
      <c r="I42" s="25" t="s">
        <v>125</v>
      </c>
      <c r="J42" s="26" t="s">
        <v>126</v>
      </c>
      <c r="K42" s="25" t="s">
        <v>25</v>
      </c>
      <c r="L42" s="25" t="s">
        <v>127</v>
      </c>
      <c r="M42" s="27" t="s">
        <v>99</v>
      </c>
      <c r="N42" s="28">
        <v>2.5</v>
      </c>
      <c r="O42" s="29"/>
      <c r="P42" s="40"/>
      <c r="Q42" s="7" t="str">
        <f t="shared" si="22"/>
        <v>OK</v>
      </c>
      <c r="R42" s="8" t="str">
        <f t="shared" si="23"/>
        <v>OK</v>
      </c>
      <c r="S42" s="8" t="str">
        <f t="shared" si="24"/>
        <v>OK</v>
      </c>
      <c r="T42" s="8" t="str">
        <f t="shared" si="25"/>
        <v>OK</v>
      </c>
      <c r="U42" s="8" t="str">
        <f t="shared" si="26"/>
        <v>OK</v>
      </c>
      <c r="V42" s="9">
        <f t="shared" si="27"/>
        <v>0</v>
      </c>
    </row>
    <row r="43" spans="1:22" x14ac:dyDescent="0.2">
      <c r="A43" s="25" t="s">
        <v>128</v>
      </c>
      <c r="B43" s="26"/>
      <c r="C43" s="25"/>
      <c r="D43" s="25" t="s">
        <v>129</v>
      </c>
      <c r="E43" s="27"/>
      <c r="F43" s="26"/>
      <c r="G43" s="11"/>
      <c r="H43" s="11">
        <v>13086.05</v>
      </c>
      <c r="I43" s="30" t="s">
        <v>128</v>
      </c>
      <c r="J43" s="31"/>
      <c r="K43" s="30"/>
      <c r="L43" s="30" t="s">
        <v>129</v>
      </c>
      <c r="M43" s="32"/>
      <c r="N43" s="33"/>
      <c r="O43" s="34"/>
      <c r="P43" s="41"/>
      <c r="Q43" s="7" t="str">
        <f t="shared" si="22"/>
        <v>OK</v>
      </c>
      <c r="R43" s="8" t="str">
        <f t="shared" si="23"/>
        <v>OK</v>
      </c>
      <c r="S43" s="8" t="str">
        <f t="shared" si="24"/>
        <v>OK</v>
      </c>
      <c r="T43" s="8" t="str">
        <f t="shared" si="25"/>
        <v>OK</v>
      </c>
      <c r="U43" s="8" t="str">
        <f t="shared" si="26"/>
        <v>OK</v>
      </c>
      <c r="V43" s="9">
        <f t="shared" si="27"/>
        <v>0</v>
      </c>
    </row>
    <row r="44" spans="1:22" x14ac:dyDescent="0.2">
      <c r="A44" s="25" t="s">
        <v>130</v>
      </c>
      <c r="B44" s="26"/>
      <c r="C44" s="25"/>
      <c r="D44" s="25" t="s">
        <v>131</v>
      </c>
      <c r="E44" s="27"/>
      <c r="F44" s="26"/>
      <c r="G44" s="11"/>
      <c r="H44" s="11">
        <v>13086.05</v>
      </c>
      <c r="I44" s="25" t="s">
        <v>130</v>
      </c>
      <c r="J44" s="26"/>
      <c r="K44" s="25"/>
      <c r="L44" s="25" t="s">
        <v>131</v>
      </c>
      <c r="M44" s="27"/>
      <c r="N44" s="28"/>
      <c r="O44" s="29"/>
      <c r="P44" s="40"/>
      <c r="Q44" s="7" t="str">
        <f t="shared" si="22"/>
        <v>OK</v>
      </c>
      <c r="R44" s="8" t="str">
        <f t="shared" si="23"/>
        <v>OK</v>
      </c>
      <c r="S44" s="8" t="str">
        <f t="shared" si="24"/>
        <v>OK</v>
      </c>
      <c r="T44" s="8" t="str">
        <f t="shared" si="25"/>
        <v>OK</v>
      </c>
      <c r="U44" s="8" t="str">
        <f t="shared" si="26"/>
        <v>OK</v>
      </c>
      <c r="V44" s="9">
        <f t="shared" si="27"/>
        <v>0</v>
      </c>
    </row>
    <row r="45" spans="1:22" ht="25.5" x14ac:dyDescent="0.2">
      <c r="A45" s="25" t="s">
        <v>132</v>
      </c>
      <c r="B45" s="26" t="s">
        <v>133</v>
      </c>
      <c r="C45" s="25" t="s">
        <v>25</v>
      </c>
      <c r="D45" s="25" t="s">
        <v>134</v>
      </c>
      <c r="E45" s="27" t="s">
        <v>31</v>
      </c>
      <c r="F45" s="26">
        <v>5</v>
      </c>
      <c r="G45" s="11">
        <v>169.15</v>
      </c>
      <c r="H45" s="11">
        <v>845.75</v>
      </c>
      <c r="I45" s="25" t="s">
        <v>132</v>
      </c>
      <c r="J45" s="26" t="s">
        <v>133</v>
      </c>
      <c r="K45" s="25" t="s">
        <v>25</v>
      </c>
      <c r="L45" s="25" t="s">
        <v>134</v>
      </c>
      <c r="M45" s="27" t="s">
        <v>31</v>
      </c>
      <c r="N45" s="28">
        <v>5</v>
      </c>
      <c r="O45" s="29"/>
      <c r="P45" s="40"/>
      <c r="Q45" s="7" t="str">
        <f t="shared" si="22"/>
        <v>OK</v>
      </c>
      <c r="R45" s="8" t="str">
        <f t="shared" si="23"/>
        <v>OK</v>
      </c>
      <c r="S45" s="8" t="str">
        <f t="shared" si="24"/>
        <v>OK</v>
      </c>
      <c r="T45" s="8" t="str">
        <f t="shared" si="25"/>
        <v>OK</v>
      </c>
      <c r="U45" s="8" t="str">
        <f t="shared" si="26"/>
        <v>OK</v>
      </c>
      <c r="V45" s="9">
        <f t="shared" si="27"/>
        <v>0</v>
      </c>
    </row>
    <row r="46" spans="1:22" ht="25.5" x14ac:dyDescent="0.2">
      <c r="A46" s="25" t="s">
        <v>135</v>
      </c>
      <c r="B46" s="26" t="s">
        <v>136</v>
      </c>
      <c r="C46" s="25" t="s">
        <v>25</v>
      </c>
      <c r="D46" s="25" t="s">
        <v>137</v>
      </c>
      <c r="E46" s="27" t="s">
        <v>31</v>
      </c>
      <c r="F46" s="26">
        <v>5</v>
      </c>
      <c r="G46" s="11">
        <v>2448.06</v>
      </c>
      <c r="H46" s="11">
        <v>12240.3</v>
      </c>
      <c r="I46" s="25" t="s">
        <v>135</v>
      </c>
      <c r="J46" s="26" t="s">
        <v>136</v>
      </c>
      <c r="K46" s="25" t="s">
        <v>25</v>
      </c>
      <c r="L46" s="25" t="s">
        <v>137</v>
      </c>
      <c r="M46" s="27" t="s">
        <v>31</v>
      </c>
      <c r="N46" s="28">
        <v>5</v>
      </c>
      <c r="O46" s="29"/>
      <c r="P46" s="40"/>
      <c r="Q46" s="7" t="str">
        <f t="shared" si="22"/>
        <v>OK</v>
      </c>
      <c r="R46" s="8" t="str">
        <f t="shared" si="23"/>
        <v>OK</v>
      </c>
      <c r="S46" s="8" t="str">
        <f t="shared" si="24"/>
        <v>OK</v>
      </c>
      <c r="T46" s="8" t="str">
        <f t="shared" si="25"/>
        <v>OK</v>
      </c>
      <c r="U46" s="8" t="str">
        <f t="shared" si="26"/>
        <v>OK</v>
      </c>
      <c r="V46" s="9">
        <f t="shared" si="27"/>
        <v>0</v>
      </c>
    </row>
    <row r="47" spans="1:22" x14ac:dyDescent="0.2">
      <c r="A47" s="25" t="s">
        <v>138</v>
      </c>
      <c r="B47" s="26"/>
      <c r="C47" s="25"/>
      <c r="D47" s="25" t="s">
        <v>139</v>
      </c>
      <c r="E47" s="27"/>
      <c r="F47" s="26"/>
      <c r="G47" s="11"/>
      <c r="H47" s="11">
        <v>8499.2000000000007</v>
      </c>
      <c r="I47" s="30" t="s">
        <v>138</v>
      </c>
      <c r="J47" s="31"/>
      <c r="K47" s="30"/>
      <c r="L47" s="30" t="s">
        <v>139</v>
      </c>
      <c r="M47" s="32"/>
      <c r="N47" s="33"/>
      <c r="O47" s="34"/>
      <c r="P47" s="41"/>
      <c r="Q47" s="7" t="str">
        <f t="shared" si="22"/>
        <v>OK</v>
      </c>
      <c r="R47" s="8" t="str">
        <f t="shared" si="23"/>
        <v>OK</v>
      </c>
      <c r="S47" s="8" t="str">
        <f t="shared" si="24"/>
        <v>OK</v>
      </c>
      <c r="T47" s="8" t="str">
        <f t="shared" si="25"/>
        <v>OK</v>
      </c>
      <c r="U47" s="8" t="str">
        <f t="shared" si="26"/>
        <v>OK</v>
      </c>
      <c r="V47" s="9">
        <f t="shared" si="27"/>
        <v>0</v>
      </c>
    </row>
    <row r="48" spans="1:22" x14ac:dyDescent="0.2">
      <c r="A48" s="25" t="s">
        <v>140</v>
      </c>
      <c r="B48" s="26"/>
      <c r="C48" s="25"/>
      <c r="D48" s="25" t="s">
        <v>141</v>
      </c>
      <c r="E48" s="27"/>
      <c r="F48" s="26"/>
      <c r="G48" s="11"/>
      <c r="H48" s="11">
        <v>8499.2000000000007</v>
      </c>
      <c r="I48" s="25" t="s">
        <v>140</v>
      </c>
      <c r="J48" s="26"/>
      <c r="K48" s="25"/>
      <c r="L48" s="25" t="s">
        <v>141</v>
      </c>
      <c r="M48" s="27"/>
      <c r="N48" s="28"/>
      <c r="O48" s="29"/>
      <c r="P48" s="40"/>
      <c r="Q48" s="7" t="str">
        <f t="shared" si="22"/>
        <v>OK</v>
      </c>
      <c r="R48" s="8" t="str">
        <f t="shared" si="23"/>
        <v>OK</v>
      </c>
      <c r="S48" s="8" t="str">
        <f t="shared" si="24"/>
        <v>OK</v>
      </c>
      <c r="T48" s="8" t="str">
        <f t="shared" si="25"/>
        <v>OK</v>
      </c>
      <c r="U48" s="8" t="str">
        <f t="shared" si="26"/>
        <v>OK</v>
      </c>
      <c r="V48" s="9">
        <f t="shared" si="27"/>
        <v>0</v>
      </c>
    </row>
    <row r="49" spans="1:22" x14ac:dyDescent="0.2">
      <c r="A49" s="25" t="s">
        <v>142</v>
      </c>
      <c r="B49" s="26" t="s">
        <v>143</v>
      </c>
      <c r="C49" s="25" t="s">
        <v>72</v>
      </c>
      <c r="D49" s="25" t="s">
        <v>144</v>
      </c>
      <c r="E49" s="27" t="s">
        <v>145</v>
      </c>
      <c r="F49" s="26">
        <v>256</v>
      </c>
      <c r="G49" s="11">
        <v>33.200000000000003</v>
      </c>
      <c r="H49" s="11">
        <v>8499.2000000000007</v>
      </c>
      <c r="I49" s="25" t="s">
        <v>142</v>
      </c>
      <c r="J49" s="26" t="s">
        <v>143</v>
      </c>
      <c r="K49" s="25" t="s">
        <v>72</v>
      </c>
      <c r="L49" s="25" t="s">
        <v>144</v>
      </c>
      <c r="M49" s="27" t="s">
        <v>145</v>
      </c>
      <c r="N49" s="28">
        <v>256</v>
      </c>
      <c r="O49" s="29"/>
      <c r="P49" s="40"/>
      <c r="Q49" s="7" t="str">
        <f t="shared" si="22"/>
        <v>OK</v>
      </c>
      <c r="R49" s="8" t="str">
        <f t="shared" si="23"/>
        <v>OK</v>
      </c>
      <c r="S49" s="8" t="str">
        <f t="shared" si="24"/>
        <v>OK</v>
      </c>
      <c r="T49" s="8" t="str">
        <f t="shared" si="25"/>
        <v>OK</v>
      </c>
      <c r="U49" s="8" t="str">
        <f t="shared" si="26"/>
        <v>OK</v>
      </c>
      <c r="V49" s="9">
        <f t="shared" si="27"/>
        <v>0</v>
      </c>
    </row>
    <row r="50" spans="1:22" x14ac:dyDescent="0.2">
      <c r="A50" s="25" t="s">
        <v>146</v>
      </c>
      <c r="B50" s="26"/>
      <c r="C50" s="25"/>
      <c r="D50" s="25" t="s">
        <v>147</v>
      </c>
      <c r="E50" s="27"/>
      <c r="F50" s="26"/>
      <c r="G50" s="11"/>
      <c r="H50" s="11">
        <v>3008.7</v>
      </c>
      <c r="I50" s="30" t="s">
        <v>146</v>
      </c>
      <c r="J50" s="31"/>
      <c r="K50" s="30"/>
      <c r="L50" s="30" t="s">
        <v>147</v>
      </c>
      <c r="M50" s="32"/>
      <c r="N50" s="33"/>
      <c r="O50" s="34"/>
      <c r="P50" s="41"/>
      <c r="Q50" s="7" t="str">
        <f t="shared" si="22"/>
        <v>OK</v>
      </c>
      <c r="R50" s="8" t="str">
        <f t="shared" si="23"/>
        <v>OK</v>
      </c>
      <c r="S50" s="8" t="str">
        <f t="shared" si="24"/>
        <v>OK</v>
      </c>
      <c r="T50" s="8" t="str">
        <f t="shared" si="25"/>
        <v>OK</v>
      </c>
      <c r="U50" s="8" t="str">
        <f t="shared" si="26"/>
        <v>OK</v>
      </c>
      <c r="V50" s="9">
        <f t="shared" si="27"/>
        <v>0</v>
      </c>
    </row>
    <row r="51" spans="1:22" x14ac:dyDescent="0.2">
      <c r="A51" s="25" t="s">
        <v>148</v>
      </c>
      <c r="B51" s="26"/>
      <c r="C51" s="25"/>
      <c r="D51" s="25" t="s">
        <v>149</v>
      </c>
      <c r="E51" s="27"/>
      <c r="F51" s="26"/>
      <c r="G51" s="11"/>
      <c r="H51" s="11">
        <v>3008.7</v>
      </c>
      <c r="I51" s="25" t="s">
        <v>148</v>
      </c>
      <c r="J51" s="26"/>
      <c r="K51" s="25"/>
      <c r="L51" s="25" t="s">
        <v>149</v>
      </c>
      <c r="M51" s="27"/>
      <c r="N51" s="28"/>
      <c r="O51" s="29"/>
      <c r="P51" s="40"/>
      <c r="Q51" s="7" t="str">
        <f t="shared" si="22"/>
        <v>OK</v>
      </c>
      <c r="R51" s="8" t="str">
        <f t="shared" si="23"/>
        <v>OK</v>
      </c>
      <c r="S51" s="8" t="str">
        <f t="shared" si="24"/>
        <v>OK</v>
      </c>
      <c r="T51" s="8" t="str">
        <f t="shared" si="25"/>
        <v>OK</v>
      </c>
      <c r="U51" s="8" t="str">
        <f t="shared" si="26"/>
        <v>OK</v>
      </c>
      <c r="V51" s="9">
        <f t="shared" si="27"/>
        <v>0</v>
      </c>
    </row>
    <row r="52" spans="1:22" ht="25.5" x14ac:dyDescent="0.2">
      <c r="A52" s="25" t="s">
        <v>150</v>
      </c>
      <c r="B52" s="26" t="s">
        <v>151</v>
      </c>
      <c r="C52" s="25" t="s">
        <v>25</v>
      </c>
      <c r="D52" s="25" t="s">
        <v>152</v>
      </c>
      <c r="E52" s="27" t="s">
        <v>153</v>
      </c>
      <c r="F52" s="26">
        <v>10</v>
      </c>
      <c r="G52" s="11">
        <v>300.87</v>
      </c>
      <c r="H52" s="11">
        <v>3008.7</v>
      </c>
      <c r="I52" s="25" t="s">
        <v>150</v>
      </c>
      <c r="J52" s="26" t="s">
        <v>151</v>
      </c>
      <c r="K52" s="25" t="s">
        <v>25</v>
      </c>
      <c r="L52" s="25" t="s">
        <v>152</v>
      </c>
      <c r="M52" s="27" t="s">
        <v>153</v>
      </c>
      <c r="N52" s="28">
        <v>10</v>
      </c>
      <c r="O52" s="29"/>
      <c r="P52" s="40"/>
      <c r="Q52" s="7" t="str">
        <f t="shared" si="22"/>
        <v>OK</v>
      </c>
      <c r="R52" s="8" t="str">
        <f t="shared" si="23"/>
        <v>OK</v>
      </c>
      <c r="S52" s="8" t="str">
        <f t="shared" si="24"/>
        <v>OK</v>
      </c>
      <c r="T52" s="8" t="str">
        <f t="shared" si="25"/>
        <v>OK</v>
      </c>
      <c r="U52" s="8" t="str">
        <f t="shared" si="26"/>
        <v>OK</v>
      </c>
      <c r="V52" s="9">
        <f t="shared" si="27"/>
        <v>0</v>
      </c>
    </row>
    <row r="53" spans="1:22" x14ac:dyDescent="0.2">
      <c r="A53" s="25" t="s">
        <v>154</v>
      </c>
      <c r="B53" s="26"/>
      <c r="C53" s="25"/>
      <c r="D53" s="25" t="s">
        <v>155</v>
      </c>
      <c r="E53" s="27"/>
      <c r="F53" s="26"/>
      <c r="G53" s="11"/>
      <c r="H53" s="11">
        <v>1341.72</v>
      </c>
      <c r="I53" s="30" t="s">
        <v>154</v>
      </c>
      <c r="J53" s="31"/>
      <c r="K53" s="30"/>
      <c r="L53" s="30" t="s">
        <v>155</v>
      </c>
      <c r="M53" s="32"/>
      <c r="N53" s="33"/>
      <c r="O53" s="34"/>
      <c r="P53" s="41"/>
      <c r="Q53" s="7" t="str">
        <f t="shared" si="22"/>
        <v>OK</v>
      </c>
      <c r="R53" s="8" t="str">
        <f t="shared" si="23"/>
        <v>OK</v>
      </c>
      <c r="S53" s="8" t="str">
        <f t="shared" si="24"/>
        <v>OK</v>
      </c>
      <c r="T53" s="8" t="str">
        <f t="shared" si="25"/>
        <v>OK</v>
      </c>
      <c r="U53" s="8" t="str">
        <f t="shared" si="26"/>
        <v>OK</v>
      </c>
      <c r="V53" s="9">
        <f t="shared" si="27"/>
        <v>0</v>
      </c>
    </row>
    <row r="54" spans="1:22" x14ac:dyDescent="0.2">
      <c r="A54" s="25" t="s">
        <v>156</v>
      </c>
      <c r="B54" s="26"/>
      <c r="C54" s="25"/>
      <c r="D54" s="25" t="s">
        <v>157</v>
      </c>
      <c r="E54" s="27"/>
      <c r="F54" s="26"/>
      <c r="G54" s="11"/>
      <c r="H54" s="11">
        <v>1341.72</v>
      </c>
      <c r="I54" s="25" t="s">
        <v>156</v>
      </c>
      <c r="J54" s="26"/>
      <c r="K54" s="25"/>
      <c r="L54" s="25" t="s">
        <v>157</v>
      </c>
      <c r="M54" s="27"/>
      <c r="N54" s="28"/>
      <c r="O54" s="29"/>
      <c r="P54" s="40"/>
      <c r="Q54" s="7" t="str">
        <f t="shared" si="22"/>
        <v>OK</v>
      </c>
      <c r="R54" s="8" t="str">
        <f t="shared" si="23"/>
        <v>OK</v>
      </c>
      <c r="S54" s="8" t="str">
        <f t="shared" si="24"/>
        <v>OK</v>
      </c>
      <c r="T54" s="8" t="str">
        <f t="shared" si="25"/>
        <v>OK</v>
      </c>
      <c r="U54" s="8" t="str">
        <f t="shared" si="26"/>
        <v>OK</v>
      </c>
      <c r="V54" s="9">
        <f t="shared" si="27"/>
        <v>0</v>
      </c>
    </row>
    <row r="55" spans="1:22" ht="38.25" x14ac:dyDescent="0.2">
      <c r="A55" s="25" t="s">
        <v>158</v>
      </c>
      <c r="B55" s="26" t="s">
        <v>159</v>
      </c>
      <c r="C55" s="25" t="s">
        <v>72</v>
      </c>
      <c r="D55" s="25" t="s">
        <v>160</v>
      </c>
      <c r="E55" s="27" t="s">
        <v>62</v>
      </c>
      <c r="F55" s="26">
        <v>12</v>
      </c>
      <c r="G55" s="11">
        <v>111.81</v>
      </c>
      <c r="H55" s="11">
        <v>1341.72</v>
      </c>
      <c r="I55" s="25" t="s">
        <v>158</v>
      </c>
      <c r="J55" s="26" t="s">
        <v>159</v>
      </c>
      <c r="K55" s="25" t="s">
        <v>72</v>
      </c>
      <c r="L55" s="25" t="s">
        <v>160</v>
      </c>
      <c r="M55" s="27" t="s">
        <v>62</v>
      </c>
      <c r="N55" s="28">
        <v>12</v>
      </c>
      <c r="O55" s="29"/>
      <c r="P55" s="40"/>
      <c r="Q55" s="7" t="str">
        <f t="shared" si="22"/>
        <v>OK</v>
      </c>
      <c r="R55" s="8" t="str">
        <f t="shared" si="23"/>
        <v>OK</v>
      </c>
      <c r="S55" s="8" t="str">
        <f t="shared" si="24"/>
        <v>OK</v>
      </c>
      <c r="T55" s="8" t="str">
        <f t="shared" si="25"/>
        <v>OK</v>
      </c>
      <c r="U55" s="8" t="str">
        <f t="shared" si="26"/>
        <v>OK</v>
      </c>
      <c r="V55" s="9">
        <f t="shared" si="27"/>
        <v>0</v>
      </c>
    </row>
    <row r="56" spans="1:22" x14ac:dyDescent="0.2">
      <c r="A56" s="25" t="s">
        <v>161</v>
      </c>
      <c r="B56" s="26"/>
      <c r="C56" s="25"/>
      <c r="D56" s="25" t="s">
        <v>162</v>
      </c>
      <c r="E56" s="27"/>
      <c r="F56" s="26"/>
      <c r="G56" s="11"/>
      <c r="H56" s="11">
        <v>12316.78</v>
      </c>
      <c r="I56" s="30" t="s">
        <v>161</v>
      </c>
      <c r="J56" s="31"/>
      <c r="K56" s="30"/>
      <c r="L56" s="30" t="s">
        <v>162</v>
      </c>
      <c r="M56" s="32"/>
      <c r="N56" s="33"/>
      <c r="O56" s="34"/>
      <c r="P56" s="41"/>
      <c r="Q56" s="7" t="str">
        <f t="shared" si="22"/>
        <v>OK</v>
      </c>
      <c r="R56" s="8" t="str">
        <f t="shared" si="23"/>
        <v>OK</v>
      </c>
      <c r="S56" s="8" t="str">
        <f t="shared" si="24"/>
        <v>OK</v>
      </c>
      <c r="T56" s="8" t="str">
        <f t="shared" si="25"/>
        <v>OK</v>
      </c>
      <c r="U56" s="8" t="str">
        <f t="shared" si="26"/>
        <v>OK</v>
      </c>
      <c r="V56" s="9">
        <f t="shared" si="27"/>
        <v>0</v>
      </c>
    </row>
    <row r="57" spans="1:22" x14ac:dyDescent="0.2">
      <c r="A57" s="25" t="s">
        <v>163</v>
      </c>
      <c r="B57" s="26"/>
      <c r="C57" s="25"/>
      <c r="D57" s="25" t="s">
        <v>164</v>
      </c>
      <c r="E57" s="27"/>
      <c r="F57" s="26"/>
      <c r="G57" s="11"/>
      <c r="H57" s="11">
        <v>818.86</v>
      </c>
      <c r="I57" s="25" t="s">
        <v>163</v>
      </c>
      <c r="J57" s="26"/>
      <c r="K57" s="25"/>
      <c r="L57" s="25" t="s">
        <v>164</v>
      </c>
      <c r="M57" s="27"/>
      <c r="N57" s="28"/>
      <c r="O57" s="29"/>
      <c r="P57" s="40"/>
      <c r="Q57" s="7" t="str">
        <f t="shared" si="22"/>
        <v>OK</v>
      </c>
      <c r="R57" s="8" t="str">
        <f t="shared" si="23"/>
        <v>OK</v>
      </c>
      <c r="S57" s="8" t="str">
        <f t="shared" si="24"/>
        <v>OK</v>
      </c>
      <c r="T57" s="8" t="str">
        <f t="shared" si="25"/>
        <v>OK</v>
      </c>
      <c r="U57" s="8" t="str">
        <f t="shared" si="26"/>
        <v>OK</v>
      </c>
      <c r="V57" s="9">
        <f t="shared" si="27"/>
        <v>0</v>
      </c>
    </row>
    <row r="58" spans="1:22" ht="25.5" x14ac:dyDescent="0.2">
      <c r="A58" s="25" t="s">
        <v>165</v>
      </c>
      <c r="B58" s="26" t="s">
        <v>166</v>
      </c>
      <c r="C58" s="25" t="s">
        <v>25</v>
      </c>
      <c r="D58" s="25" t="s">
        <v>167</v>
      </c>
      <c r="E58" s="27" t="s">
        <v>62</v>
      </c>
      <c r="F58" s="26">
        <v>18</v>
      </c>
      <c r="G58" s="11">
        <v>23.59</v>
      </c>
      <c r="H58" s="11">
        <v>424.62</v>
      </c>
      <c r="I58" s="25" t="s">
        <v>165</v>
      </c>
      <c r="J58" s="26" t="s">
        <v>166</v>
      </c>
      <c r="K58" s="25" t="s">
        <v>25</v>
      </c>
      <c r="L58" s="25" t="s">
        <v>167</v>
      </c>
      <c r="M58" s="27" t="s">
        <v>62</v>
      </c>
      <c r="N58" s="28">
        <v>18</v>
      </c>
      <c r="O58" s="29"/>
      <c r="P58" s="40"/>
      <c r="Q58" s="7" t="str">
        <f t="shared" si="22"/>
        <v>OK</v>
      </c>
      <c r="R58" s="8" t="str">
        <f t="shared" si="23"/>
        <v>OK</v>
      </c>
      <c r="S58" s="8" t="str">
        <f t="shared" si="24"/>
        <v>OK</v>
      </c>
      <c r="T58" s="8" t="str">
        <f t="shared" si="25"/>
        <v>OK</v>
      </c>
      <c r="U58" s="8" t="str">
        <f t="shared" si="26"/>
        <v>OK</v>
      </c>
      <c r="V58" s="9">
        <f t="shared" si="27"/>
        <v>0</v>
      </c>
    </row>
    <row r="59" spans="1:22" ht="51" x14ac:dyDescent="0.2">
      <c r="A59" s="25" t="s">
        <v>168</v>
      </c>
      <c r="B59" s="26" t="s">
        <v>169</v>
      </c>
      <c r="C59" s="25" t="s">
        <v>72</v>
      </c>
      <c r="D59" s="25" t="s">
        <v>170</v>
      </c>
      <c r="E59" s="27" t="s">
        <v>62</v>
      </c>
      <c r="F59" s="26">
        <v>8</v>
      </c>
      <c r="G59" s="11">
        <v>49.28</v>
      </c>
      <c r="H59" s="11">
        <v>394.24</v>
      </c>
      <c r="I59" s="25" t="s">
        <v>168</v>
      </c>
      <c r="J59" s="26" t="s">
        <v>169</v>
      </c>
      <c r="K59" s="25" t="s">
        <v>72</v>
      </c>
      <c r="L59" s="25" t="s">
        <v>170</v>
      </c>
      <c r="M59" s="27" t="s">
        <v>62</v>
      </c>
      <c r="N59" s="28">
        <v>8</v>
      </c>
      <c r="O59" s="29"/>
      <c r="P59" s="40"/>
      <c r="Q59" s="7" t="str">
        <f t="shared" si="22"/>
        <v>OK</v>
      </c>
      <c r="R59" s="8" t="str">
        <f t="shared" si="23"/>
        <v>OK</v>
      </c>
      <c r="S59" s="8" t="str">
        <f t="shared" si="24"/>
        <v>OK</v>
      </c>
      <c r="T59" s="8" t="str">
        <f t="shared" si="25"/>
        <v>OK</v>
      </c>
      <c r="U59" s="8" t="str">
        <f t="shared" si="26"/>
        <v>OK</v>
      </c>
      <c r="V59" s="9">
        <f t="shared" si="27"/>
        <v>0</v>
      </c>
    </row>
    <row r="60" spans="1:22" x14ac:dyDescent="0.2">
      <c r="A60" s="20" t="s">
        <v>171</v>
      </c>
      <c r="B60" s="20"/>
      <c r="C60" s="20"/>
      <c r="D60" s="20" t="s">
        <v>172</v>
      </c>
      <c r="E60" s="20"/>
      <c r="F60" s="21"/>
      <c r="G60" s="20"/>
      <c r="H60" s="22">
        <v>11497.92</v>
      </c>
      <c r="I60" s="20" t="s">
        <v>171</v>
      </c>
      <c r="J60" s="20"/>
      <c r="K60" s="20"/>
      <c r="L60" s="20" t="s">
        <v>172</v>
      </c>
      <c r="M60" s="20"/>
      <c r="N60" s="23"/>
      <c r="O60" s="24"/>
      <c r="P60" s="39"/>
      <c r="Q60" s="5"/>
      <c r="R60" s="6"/>
      <c r="S60" s="6"/>
      <c r="T60" s="6"/>
      <c r="U60" s="6"/>
      <c r="V60" s="6"/>
    </row>
    <row r="61" spans="1:22" ht="25.5" x14ac:dyDescent="0.2">
      <c r="A61" s="25" t="s">
        <v>173</v>
      </c>
      <c r="B61" s="26" t="s">
        <v>174</v>
      </c>
      <c r="C61" s="25" t="s">
        <v>25</v>
      </c>
      <c r="D61" s="25" t="s">
        <v>175</v>
      </c>
      <c r="E61" s="27" t="s">
        <v>99</v>
      </c>
      <c r="F61" s="26">
        <v>236</v>
      </c>
      <c r="G61" s="11">
        <v>48.72</v>
      </c>
      <c r="H61" s="11">
        <v>11497.92</v>
      </c>
      <c r="I61" s="25" t="s">
        <v>173</v>
      </c>
      <c r="J61" s="26" t="s">
        <v>174</v>
      </c>
      <c r="K61" s="25" t="s">
        <v>25</v>
      </c>
      <c r="L61" s="25" t="s">
        <v>175</v>
      </c>
      <c r="M61" s="27" t="s">
        <v>99</v>
      </c>
      <c r="N61" s="28">
        <v>236</v>
      </c>
      <c r="O61" s="29"/>
      <c r="P61" s="40"/>
      <c r="Q61" s="7" t="str">
        <f t="shared" ref="Q61:S63" si="28">IF(D61=L61,"OK","ERRO")</f>
        <v>OK</v>
      </c>
      <c r="R61" s="8" t="str">
        <f t="shared" si="28"/>
        <v>OK</v>
      </c>
      <c r="S61" s="8" t="str">
        <f t="shared" si="28"/>
        <v>OK</v>
      </c>
      <c r="T61" s="8" t="str">
        <f>IF(G61&gt;=O61,"OK","ERRO")</f>
        <v>OK</v>
      </c>
      <c r="U61" s="8" t="str">
        <f>IF(P61&lt;=H61,"OK","ERRO")</f>
        <v>OK</v>
      </c>
      <c r="V61" s="9">
        <f>IFERROR(P61/H61,"-")</f>
        <v>0</v>
      </c>
    </row>
    <row r="62" spans="1:22" x14ac:dyDescent="0.2">
      <c r="A62" s="25" t="s">
        <v>176</v>
      </c>
      <c r="B62" s="26"/>
      <c r="C62" s="25"/>
      <c r="D62" s="25" t="s">
        <v>177</v>
      </c>
      <c r="E62" s="27"/>
      <c r="F62" s="26"/>
      <c r="G62" s="11"/>
      <c r="H62" s="11">
        <v>10335.879999999999</v>
      </c>
      <c r="I62" s="30" t="s">
        <v>176</v>
      </c>
      <c r="J62" s="31"/>
      <c r="K62" s="30"/>
      <c r="L62" s="30" t="s">
        <v>177</v>
      </c>
      <c r="M62" s="32"/>
      <c r="N62" s="33"/>
      <c r="O62" s="34"/>
      <c r="P62" s="41"/>
      <c r="Q62" s="7" t="str">
        <f t="shared" si="28"/>
        <v>OK</v>
      </c>
      <c r="R62" s="8" t="str">
        <f t="shared" si="28"/>
        <v>OK</v>
      </c>
      <c r="S62" s="8" t="str">
        <f t="shared" si="28"/>
        <v>OK</v>
      </c>
      <c r="T62" s="8" t="str">
        <f>IF(G62&gt;=O62,"OK","ERRO")</f>
        <v>OK</v>
      </c>
      <c r="U62" s="8" t="str">
        <f>IF(P62&lt;=H62,"OK","ERRO")</f>
        <v>OK</v>
      </c>
      <c r="V62" s="9">
        <f>IFERROR(P62/H62,"-")</f>
        <v>0</v>
      </c>
    </row>
    <row r="63" spans="1:22" x14ac:dyDescent="0.2">
      <c r="A63" s="25" t="s">
        <v>178</v>
      </c>
      <c r="B63" s="26"/>
      <c r="C63" s="25"/>
      <c r="D63" s="25" t="s">
        <v>179</v>
      </c>
      <c r="E63" s="27"/>
      <c r="F63" s="26"/>
      <c r="G63" s="11"/>
      <c r="H63" s="11">
        <v>10335.879999999999</v>
      </c>
      <c r="I63" s="25" t="s">
        <v>178</v>
      </c>
      <c r="J63" s="26"/>
      <c r="K63" s="25"/>
      <c r="L63" s="25" t="s">
        <v>179</v>
      </c>
      <c r="M63" s="27"/>
      <c r="N63" s="28"/>
      <c r="O63" s="29"/>
      <c r="P63" s="40"/>
      <c r="Q63" s="7" t="str">
        <f t="shared" si="28"/>
        <v>OK</v>
      </c>
      <c r="R63" s="8" t="str">
        <f t="shared" si="28"/>
        <v>OK</v>
      </c>
      <c r="S63" s="8" t="str">
        <f t="shared" si="28"/>
        <v>OK</v>
      </c>
      <c r="T63" s="8" t="str">
        <f>IF(G63&gt;=O63,"OK","ERRO")</f>
        <v>OK</v>
      </c>
      <c r="U63" s="8" t="str">
        <f>IF(P63&lt;=H63,"OK","ERRO")</f>
        <v>OK</v>
      </c>
      <c r="V63" s="9">
        <f>IFERROR(P63/H63,"-")</f>
        <v>0</v>
      </c>
    </row>
    <row r="64" spans="1:22" ht="25.5" x14ac:dyDescent="0.2">
      <c r="A64" s="20" t="s">
        <v>180</v>
      </c>
      <c r="B64" s="20" t="s">
        <v>181</v>
      </c>
      <c r="C64" s="20" t="s">
        <v>72</v>
      </c>
      <c r="D64" s="20" t="s">
        <v>182</v>
      </c>
      <c r="E64" s="20" t="s">
        <v>62</v>
      </c>
      <c r="F64" s="21">
        <v>236</v>
      </c>
      <c r="G64" s="20">
        <v>30.83</v>
      </c>
      <c r="H64" s="22">
        <v>7275.88</v>
      </c>
      <c r="I64" s="20" t="s">
        <v>180</v>
      </c>
      <c r="J64" s="20" t="s">
        <v>181</v>
      </c>
      <c r="K64" s="20" t="s">
        <v>72</v>
      </c>
      <c r="L64" s="20" t="s">
        <v>182</v>
      </c>
      <c r="M64" s="20" t="s">
        <v>62</v>
      </c>
      <c r="N64" s="23">
        <v>236</v>
      </c>
      <c r="O64" s="24"/>
      <c r="P64" s="39"/>
      <c r="Q64" s="5"/>
      <c r="R64" s="6"/>
      <c r="S64" s="6"/>
      <c r="T64" s="6"/>
      <c r="U64" s="6"/>
      <c r="V64" s="6"/>
    </row>
    <row r="65" spans="1:22" ht="25.5" x14ac:dyDescent="0.2">
      <c r="A65" s="25" t="s">
        <v>183</v>
      </c>
      <c r="B65" s="26" t="s">
        <v>184</v>
      </c>
      <c r="C65" s="25" t="s">
        <v>72</v>
      </c>
      <c r="D65" s="25" t="s">
        <v>185</v>
      </c>
      <c r="E65" s="27" t="s">
        <v>27</v>
      </c>
      <c r="F65" s="26">
        <v>1700</v>
      </c>
      <c r="G65" s="11">
        <v>1.8</v>
      </c>
      <c r="H65" s="11">
        <v>3060</v>
      </c>
      <c r="I65" s="25" t="s">
        <v>183</v>
      </c>
      <c r="J65" s="26" t="s">
        <v>184</v>
      </c>
      <c r="K65" s="25" t="s">
        <v>72</v>
      </c>
      <c r="L65" s="25" t="s">
        <v>185</v>
      </c>
      <c r="M65" s="27" t="s">
        <v>27</v>
      </c>
      <c r="N65" s="28">
        <v>1700</v>
      </c>
      <c r="O65" s="29"/>
      <c r="P65" s="40"/>
      <c r="Q65" s="7" t="str">
        <f t="shared" ref="Q65:S66" si="29">IF(D65=L65,"OK","ERRO")</f>
        <v>OK</v>
      </c>
      <c r="R65" s="8" t="str">
        <f t="shared" si="29"/>
        <v>OK</v>
      </c>
      <c r="S65" s="8" t="str">
        <f t="shared" si="29"/>
        <v>OK</v>
      </c>
      <c r="T65" s="8" t="str">
        <f>IF(G65&gt;=O65,"OK","ERRO")</f>
        <v>OK</v>
      </c>
      <c r="U65" s="8" t="str">
        <f>IF(P65&lt;=H65,"OK","ERRO")</f>
        <v>OK</v>
      </c>
      <c r="V65" s="9">
        <f>IFERROR(P65/H65,"-")</f>
        <v>0</v>
      </c>
    </row>
    <row r="66" spans="1:22" x14ac:dyDescent="0.2">
      <c r="A66" s="25" t="s">
        <v>186</v>
      </c>
      <c r="B66" s="26"/>
      <c r="C66" s="25"/>
      <c r="D66" s="25" t="s">
        <v>187</v>
      </c>
      <c r="E66" s="27"/>
      <c r="F66" s="26"/>
      <c r="G66" s="11"/>
      <c r="H66" s="11">
        <v>1905050.01</v>
      </c>
      <c r="I66" s="30" t="s">
        <v>186</v>
      </c>
      <c r="J66" s="31"/>
      <c r="K66" s="30"/>
      <c r="L66" s="30" t="s">
        <v>187</v>
      </c>
      <c r="M66" s="32"/>
      <c r="N66" s="33"/>
      <c r="O66" s="34"/>
      <c r="P66" s="41"/>
      <c r="Q66" s="7" t="str">
        <f t="shared" si="29"/>
        <v>OK</v>
      </c>
      <c r="R66" s="8" t="str">
        <f t="shared" si="29"/>
        <v>OK</v>
      </c>
      <c r="S66" s="8" t="str">
        <f t="shared" si="29"/>
        <v>OK</v>
      </c>
      <c r="T66" s="8" t="str">
        <f>IF(G66&gt;=O66,"OK","ERRO")</f>
        <v>OK</v>
      </c>
      <c r="U66" s="8" t="str">
        <f>IF(P66&lt;=H66,"OK","ERRO")</f>
        <v>OK</v>
      </c>
      <c r="V66" s="9">
        <f>IFERROR(P66/H66,"-")</f>
        <v>0</v>
      </c>
    </row>
    <row r="67" spans="1:22" x14ac:dyDescent="0.2">
      <c r="A67" s="20" t="s">
        <v>188</v>
      </c>
      <c r="B67" s="20"/>
      <c r="C67" s="20"/>
      <c r="D67" s="20" t="s">
        <v>189</v>
      </c>
      <c r="E67" s="20"/>
      <c r="F67" s="21"/>
      <c r="G67" s="20"/>
      <c r="H67" s="22">
        <v>1325212.8999999999</v>
      </c>
      <c r="I67" s="20" t="s">
        <v>188</v>
      </c>
      <c r="J67" s="20"/>
      <c r="K67" s="20"/>
      <c r="L67" s="20" t="s">
        <v>189</v>
      </c>
      <c r="M67" s="20"/>
      <c r="N67" s="23"/>
      <c r="O67" s="24"/>
      <c r="P67" s="39"/>
      <c r="Q67" s="5"/>
      <c r="R67" s="6"/>
      <c r="S67" s="6"/>
      <c r="T67" s="6"/>
      <c r="U67" s="6"/>
      <c r="V67" s="6"/>
    </row>
    <row r="68" spans="1:22" x14ac:dyDescent="0.2">
      <c r="A68" s="20" t="s">
        <v>190</v>
      </c>
      <c r="B68" s="20"/>
      <c r="C68" s="20"/>
      <c r="D68" s="20" t="s">
        <v>191</v>
      </c>
      <c r="E68" s="20"/>
      <c r="F68" s="21"/>
      <c r="G68" s="20"/>
      <c r="H68" s="22">
        <v>17601.82</v>
      </c>
      <c r="I68" s="20" t="s">
        <v>190</v>
      </c>
      <c r="J68" s="20"/>
      <c r="K68" s="20"/>
      <c r="L68" s="20" t="s">
        <v>191</v>
      </c>
      <c r="M68" s="20"/>
      <c r="N68" s="23"/>
      <c r="O68" s="24"/>
      <c r="P68" s="39"/>
      <c r="Q68" s="5"/>
      <c r="R68" s="6"/>
      <c r="S68" s="6"/>
      <c r="T68" s="6"/>
      <c r="U68" s="6"/>
      <c r="V68" s="6"/>
    </row>
    <row r="69" spans="1:22" ht="25.5" x14ac:dyDescent="0.2">
      <c r="A69" s="25" t="s">
        <v>192</v>
      </c>
      <c r="B69" s="26" t="s">
        <v>193</v>
      </c>
      <c r="C69" s="25" t="s">
        <v>194</v>
      </c>
      <c r="D69" s="25" t="s">
        <v>195</v>
      </c>
      <c r="E69" s="27" t="s">
        <v>62</v>
      </c>
      <c r="F69" s="26">
        <v>835</v>
      </c>
      <c r="G69" s="11">
        <v>11.57</v>
      </c>
      <c r="H69" s="11">
        <v>9660.9500000000007</v>
      </c>
      <c r="I69" s="25" t="s">
        <v>192</v>
      </c>
      <c r="J69" s="26" t="s">
        <v>193</v>
      </c>
      <c r="K69" s="25" t="s">
        <v>194</v>
      </c>
      <c r="L69" s="25" t="s">
        <v>195</v>
      </c>
      <c r="M69" s="27" t="s">
        <v>62</v>
      </c>
      <c r="N69" s="28">
        <v>835</v>
      </c>
      <c r="O69" s="29"/>
      <c r="P69" s="40"/>
      <c r="Q69" s="7" t="str">
        <f t="shared" ref="Q69:S70" si="30">IF(D69=L69,"OK","ERRO")</f>
        <v>OK</v>
      </c>
      <c r="R69" s="8" t="str">
        <f t="shared" si="30"/>
        <v>OK</v>
      </c>
      <c r="S69" s="8" t="str">
        <f t="shared" si="30"/>
        <v>OK</v>
      </c>
      <c r="T69" s="8" t="str">
        <f>IF(G69&gt;=O69,"OK","ERRO")</f>
        <v>OK</v>
      </c>
      <c r="U69" s="8" t="str">
        <f>IF(P69&lt;=H69,"OK","ERRO")</f>
        <v>OK</v>
      </c>
      <c r="V69" s="9">
        <f>IFERROR(P69/H69,"-")</f>
        <v>0</v>
      </c>
    </row>
    <row r="70" spans="1:22" ht="25.5" x14ac:dyDescent="0.2">
      <c r="A70" s="25" t="s">
        <v>196</v>
      </c>
      <c r="B70" s="26" t="s">
        <v>197</v>
      </c>
      <c r="C70" s="25" t="s">
        <v>25</v>
      </c>
      <c r="D70" s="25" t="s">
        <v>198</v>
      </c>
      <c r="E70" s="27" t="s">
        <v>199</v>
      </c>
      <c r="F70" s="26">
        <v>7.63</v>
      </c>
      <c r="G70" s="11">
        <v>125.47</v>
      </c>
      <c r="H70" s="11">
        <v>957.33</v>
      </c>
      <c r="I70" s="25" t="s">
        <v>196</v>
      </c>
      <c r="J70" s="26" t="s">
        <v>197</v>
      </c>
      <c r="K70" s="25" t="s">
        <v>25</v>
      </c>
      <c r="L70" s="25" t="s">
        <v>198</v>
      </c>
      <c r="M70" s="27" t="s">
        <v>199</v>
      </c>
      <c r="N70" s="28">
        <v>7.63</v>
      </c>
      <c r="O70" s="29"/>
      <c r="P70" s="40"/>
      <c r="Q70" s="7" t="str">
        <f t="shared" si="30"/>
        <v>OK</v>
      </c>
      <c r="R70" s="8" t="str">
        <f t="shared" si="30"/>
        <v>OK</v>
      </c>
      <c r="S70" s="8" t="str">
        <f t="shared" si="30"/>
        <v>OK</v>
      </c>
      <c r="T70" s="8" t="str">
        <f>IF(G70&gt;=O70,"OK","ERRO")</f>
        <v>OK</v>
      </c>
      <c r="U70" s="8" t="str">
        <f>IF(P70&lt;=H70,"OK","ERRO")</f>
        <v>OK</v>
      </c>
      <c r="V70" s="9">
        <f>IFERROR(P70/H70,"-")</f>
        <v>0</v>
      </c>
    </row>
    <row r="71" spans="1:22" ht="25.5" x14ac:dyDescent="0.2">
      <c r="A71" s="20" t="s">
        <v>200</v>
      </c>
      <c r="B71" s="20" t="s">
        <v>201</v>
      </c>
      <c r="C71" s="20" t="s">
        <v>72</v>
      </c>
      <c r="D71" s="20" t="s">
        <v>202</v>
      </c>
      <c r="E71" s="20" t="s">
        <v>199</v>
      </c>
      <c r="F71" s="21">
        <v>0.63</v>
      </c>
      <c r="G71" s="20">
        <v>82.06</v>
      </c>
      <c r="H71" s="22">
        <v>51.69</v>
      </c>
      <c r="I71" s="20" t="s">
        <v>200</v>
      </c>
      <c r="J71" s="20" t="s">
        <v>201</v>
      </c>
      <c r="K71" s="20" t="s">
        <v>72</v>
      </c>
      <c r="L71" s="20" t="s">
        <v>202</v>
      </c>
      <c r="M71" s="20" t="s">
        <v>199</v>
      </c>
      <c r="N71" s="23">
        <v>0.63</v>
      </c>
      <c r="O71" s="24"/>
      <c r="P71" s="39"/>
      <c r="Q71" s="5"/>
      <c r="R71" s="6"/>
      <c r="S71" s="6"/>
      <c r="T71" s="6"/>
      <c r="U71" s="6"/>
      <c r="V71" s="6"/>
    </row>
    <row r="72" spans="1:22" ht="25.5" x14ac:dyDescent="0.2">
      <c r="A72" s="20" t="s">
        <v>203</v>
      </c>
      <c r="B72" s="20" t="s">
        <v>204</v>
      </c>
      <c r="C72" s="20" t="s">
        <v>72</v>
      </c>
      <c r="D72" s="20" t="s">
        <v>205</v>
      </c>
      <c r="E72" s="20" t="s">
        <v>31</v>
      </c>
      <c r="F72" s="21">
        <v>10</v>
      </c>
      <c r="G72" s="20">
        <v>63.59</v>
      </c>
      <c r="H72" s="22">
        <v>635.9</v>
      </c>
      <c r="I72" s="20" t="s">
        <v>203</v>
      </c>
      <c r="J72" s="20" t="s">
        <v>204</v>
      </c>
      <c r="K72" s="20" t="s">
        <v>72</v>
      </c>
      <c r="L72" s="20" t="s">
        <v>205</v>
      </c>
      <c r="M72" s="20" t="s">
        <v>31</v>
      </c>
      <c r="N72" s="23">
        <v>10</v>
      </c>
      <c r="O72" s="24"/>
      <c r="P72" s="39"/>
      <c r="Q72" s="5"/>
      <c r="R72" s="6"/>
      <c r="S72" s="6"/>
      <c r="T72" s="6"/>
      <c r="U72" s="6"/>
      <c r="V72" s="6"/>
    </row>
    <row r="73" spans="1:22" ht="25.5" x14ac:dyDescent="0.2">
      <c r="A73" s="25" t="s">
        <v>206</v>
      </c>
      <c r="B73" s="26" t="s">
        <v>207</v>
      </c>
      <c r="C73" s="25" t="s">
        <v>72</v>
      </c>
      <c r="D73" s="25" t="s">
        <v>208</v>
      </c>
      <c r="E73" s="27" t="s">
        <v>62</v>
      </c>
      <c r="F73" s="26">
        <v>297.66000000000003</v>
      </c>
      <c r="G73" s="11">
        <v>3.55</v>
      </c>
      <c r="H73" s="11">
        <v>1056.69</v>
      </c>
      <c r="I73" s="25" t="s">
        <v>206</v>
      </c>
      <c r="J73" s="26" t="s">
        <v>207</v>
      </c>
      <c r="K73" s="25" t="s">
        <v>72</v>
      </c>
      <c r="L73" s="25" t="s">
        <v>208</v>
      </c>
      <c r="M73" s="27" t="s">
        <v>62</v>
      </c>
      <c r="N73" s="28">
        <v>297.66000000000003</v>
      </c>
      <c r="O73" s="29"/>
      <c r="P73" s="40"/>
      <c r="Q73" s="7" t="str">
        <f t="shared" ref="Q73:Q81" si="31">IF(D73=L73,"OK","ERRO")</f>
        <v>OK</v>
      </c>
      <c r="R73" s="8" t="str">
        <f t="shared" ref="R73:R81" si="32">IF(E73=M73,"OK","ERRO")</f>
        <v>OK</v>
      </c>
      <c r="S73" s="8" t="str">
        <f t="shared" ref="S73:S81" si="33">IF(F73=N73,"OK","ERRO")</f>
        <v>OK</v>
      </c>
      <c r="T73" s="8" t="str">
        <f t="shared" ref="T73:T81" si="34">IF(G73&gt;=O73,"OK","ERRO")</f>
        <v>OK</v>
      </c>
      <c r="U73" s="8" t="str">
        <f t="shared" ref="U73:U81" si="35">IF(P73&lt;=H73,"OK","ERRO")</f>
        <v>OK</v>
      </c>
      <c r="V73" s="9">
        <f t="shared" ref="V73:V81" si="36">IFERROR(P73/H73,"-")</f>
        <v>0</v>
      </c>
    </row>
    <row r="74" spans="1:22" ht="38.25" x14ac:dyDescent="0.2">
      <c r="A74" s="25" t="s">
        <v>209</v>
      </c>
      <c r="B74" s="26" t="s">
        <v>210</v>
      </c>
      <c r="C74" s="25" t="s">
        <v>25</v>
      </c>
      <c r="D74" s="25" t="s">
        <v>211</v>
      </c>
      <c r="E74" s="27" t="s">
        <v>62</v>
      </c>
      <c r="F74" s="26">
        <v>8</v>
      </c>
      <c r="G74" s="11">
        <v>34.22</v>
      </c>
      <c r="H74" s="11">
        <v>273.76</v>
      </c>
      <c r="I74" s="25" t="s">
        <v>209</v>
      </c>
      <c r="J74" s="26" t="s">
        <v>210</v>
      </c>
      <c r="K74" s="25" t="s">
        <v>25</v>
      </c>
      <c r="L74" s="25" t="s">
        <v>211</v>
      </c>
      <c r="M74" s="27" t="s">
        <v>62</v>
      </c>
      <c r="N74" s="28">
        <v>8</v>
      </c>
      <c r="O74" s="29"/>
      <c r="P74" s="40"/>
      <c r="Q74" s="7" t="str">
        <f t="shared" si="31"/>
        <v>OK</v>
      </c>
      <c r="R74" s="8" t="str">
        <f t="shared" si="32"/>
        <v>OK</v>
      </c>
      <c r="S74" s="8" t="str">
        <f t="shared" si="33"/>
        <v>OK</v>
      </c>
      <c r="T74" s="8" t="str">
        <f t="shared" si="34"/>
        <v>OK</v>
      </c>
      <c r="U74" s="8" t="str">
        <f t="shared" si="35"/>
        <v>OK</v>
      </c>
      <c r="V74" s="9">
        <f t="shared" si="36"/>
        <v>0</v>
      </c>
    </row>
    <row r="75" spans="1:22" ht="25.5" x14ac:dyDescent="0.2">
      <c r="A75" s="25" t="s">
        <v>212</v>
      </c>
      <c r="B75" s="26" t="s">
        <v>213</v>
      </c>
      <c r="C75" s="25" t="s">
        <v>25</v>
      </c>
      <c r="D75" s="25" t="s">
        <v>214</v>
      </c>
      <c r="E75" s="27" t="s">
        <v>62</v>
      </c>
      <c r="F75" s="26">
        <v>3</v>
      </c>
      <c r="G75" s="11">
        <v>68.61</v>
      </c>
      <c r="H75" s="11">
        <v>205.83</v>
      </c>
      <c r="I75" s="25" t="s">
        <v>212</v>
      </c>
      <c r="J75" s="26" t="s">
        <v>213</v>
      </c>
      <c r="K75" s="25" t="s">
        <v>25</v>
      </c>
      <c r="L75" s="25" t="s">
        <v>214</v>
      </c>
      <c r="M75" s="27" t="s">
        <v>62</v>
      </c>
      <c r="N75" s="28">
        <v>3</v>
      </c>
      <c r="O75" s="29"/>
      <c r="P75" s="40"/>
      <c r="Q75" s="7" t="str">
        <f t="shared" si="31"/>
        <v>OK</v>
      </c>
      <c r="R75" s="8" t="str">
        <f t="shared" si="32"/>
        <v>OK</v>
      </c>
      <c r="S75" s="8" t="str">
        <f t="shared" si="33"/>
        <v>OK</v>
      </c>
      <c r="T75" s="8" t="str">
        <f t="shared" si="34"/>
        <v>OK</v>
      </c>
      <c r="U75" s="8" t="str">
        <f t="shared" si="35"/>
        <v>OK</v>
      </c>
      <c r="V75" s="9">
        <f t="shared" si="36"/>
        <v>0</v>
      </c>
    </row>
    <row r="76" spans="1:22" ht="25.5" x14ac:dyDescent="0.2">
      <c r="A76" s="25" t="s">
        <v>215</v>
      </c>
      <c r="B76" s="26" t="s">
        <v>216</v>
      </c>
      <c r="C76" s="25" t="s">
        <v>25</v>
      </c>
      <c r="D76" s="25" t="s">
        <v>217</v>
      </c>
      <c r="E76" s="27" t="s">
        <v>27</v>
      </c>
      <c r="F76" s="26">
        <v>78</v>
      </c>
      <c r="G76" s="11">
        <v>15.5</v>
      </c>
      <c r="H76" s="11">
        <v>1209</v>
      </c>
      <c r="I76" s="25" t="s">
        <v>215</v>
      </c>
      <c r="J76" s="26" t="s">
        <v>216</v>
      </c>
      <c r="K76" s="25" t="s">
        <v>25</v>
      </c>
      <c r="L76" s="25" t="s">
        <v>217</v>
      </c>
      <c r="M76" s="27" t="s">
        <v>27</v>
      </c>
      <c r="N76" s="28">
        <v>78</v>
      </c>
      <c r="O76" s="29"/>
      <c r="P76" s="40"/>
      <c r="Q76" s="7" t="str">
        <f t="shared" si="31"/>
        <v>OK</v>
      </c>
      <c r="R76" s="8" t="str">
        <f t="shared" si="32"/>
        <v>OK</v>
      </c>
      <c r="S76" s="8" t="str">
        <f t="shared" si="33"/>
        <v>OK</v>
      </c>
      <c r="T76" s="8" t="str">
        <f t="shared" si="34"/>
        <v>OK</v>
      </c>
      <c r="U76" s="8" t="str">
        <f t="shared" si="35"/>
        <v>OK</v>
      </c>
      <c r="V76" s="9">
        <f t="shared" si="36"/>
        <v>0</v>
      </c>
    </row>
    <row r="77" spans="1:22" ht="25.5" x14ac:dyDescent="0.2">
      <c r="A77" s="25" t="s">
        <v>218</v>
      </c>
      <c r="B77" s="26" t="s">
        <v>219</v>
      </c>
      <c r="C77" s="25" t="s">
        <v>25</v>
      </c>
      <c r="D77" s="25" t="s">
        <v>220</v>
      </c>
      <c r="E77" s="27" t="s">
        <v>199</v>
      </c>
      <c r="F77" s="26">
        <v>31.48</v>
      </c>
      <c r="G77" s="11">
        <v>27.44</v>
      </c>
      <c r="H77" s="11">
        <v>863.81</v>
      </c>
      <c r="I77" s="25" t="s">
        <v>218</v>
      </c>
      <c r="J77" s="26" t="s">
        <v>219</v>
      </c>
      <c r="K77" s="25" t="s">
        <v>25</v>
      </c>
      <c r="L77" s="25" t="s">
        <v>220</v>
      </c>
      <c r="M77" s="27" t="s">
        <v>199</v>
      </c>
      <c r="N77" s="28">
        <v>31.48</v>
      </c>
      <c r="O77" s="29"/>
      <c r="P77" s="40"/>
      <c r="Q77" s="7" t="str">
        <f t="shared" si="31"/>
        <v>OK</v>
      </c>
      <c r="R77" s="8" t="str">
        <f t="shared" si="32"/>
        <v>OK</v>
      </c>
      <c r="S77" s="8" t="str">
        <f t="shared" si="33"/>
        <v>OK</v>
      </c>
      <c r="T77" s="8" t="str">
        <f t="shared" si="34"/>
        <v>OK</v>
      </c>
      <c r="U77" s="8" t="str">
        <f t="shared" si="35"/>
        <v>OK</v>
      </c>
      <c r="V77" s="9">
        <f t="shared" si="36"/>
        <v>0</v>
      </c>
    </row>
    <row r="78" spans="1:22" ht="38.25" x14ac:dyDescent="0.2">
      <c r="A78" s="25" t="s">
        <v>221</v>
      </c>
      <c r="B78" s="26" t="s">
        <v>222</v>
      </c>
      <c r="C78" s="25" t="s">
        <v>25</v>
      </c>
      <c r="D78" s="25" t="s">
        <v>223</v>
      </c>
      <c r="E78" s="27" t="s">
        <v>27</v>
      </c>
      <c r="F78" s="26">
        <v>99</v>
      </c>
      <c r="G78" s="11">
        <v>27.14</v>
      </c>
      <c r="H78" s="11">
        <v>2686.86</v>
      </c>
      <c r="I78" s="25" t="s">
        <v>221</v>
      </c>
      <c r="J78" s="26" t="s">
        <v>222</v>
      </c>
      <c r="K78" s="25" t="s">
        <v>25</v>
      </c>
      <c r="L78" s="25" t="s">
        <v>223</v>
      </c>
      <c r="M78" s="27" t="s">
        <v>27</v>
      </c>
      <c r="N78" s="28">
        <v>99</v>
      </c>
      <c r="O78" s="29"/>
      <c r="P78" s="40"/>
      <c r="Q78" s="7" t="str">
        <f t="shared" si="31"/>
        <v>OK</v>
      </c>
      <c r="R78" s="8" t="str">
        <f t="shared" si="32"/>
        <v>OK</v>
      </c>
      <c r="S78" s="8" t="str">
        <f t="shared" si="33"/>
        <v>OK</v>
      </c>
      <c r="T78" s="8" t="str">
        <f t="shared" si="34"/>
        <v>OK</v>
      </c>
      <c r="U78" s="8" t="str">
        <f t="shared" si="35"/>
        <v>OK</v>
      </c>
      <c r="V78" s="9">
        <f t="shared" si="36"/>
        <v>0</v>
      </c>
    </row>
    <row r="79" spans="1:22" x14ac:dyDescent="0.2">
      <c r="A79" s="25" t="s">
        <v>224</v>
      </c>
      <c r="B79" s="26"/>
      <c r="C79" s="25"/>
      <c r="D79" s="25" t="s">
        <v>225</v>
      </c>
      <c r="E79" s="27"/>
      <c r="F79" s="26"/>
      <c r="G79" s="11"/>
      <c r="H79" s="11">
        <v>620998.65</v>
      </c>
      <c r="I79" s="25" t="s">
        <v>224</v>
      </c>
      <c r="J79" s="26"/>
      <c r="K79" s="25"/>
      <c r="L79" s="25" t="s">
        <v>225</v>
      </c>
      <c r="M79" s="27"/>
      <c r="N79" s="28"/>
      <c r="O79" s="29"/>
      <c r="P79" s="40"/>
      <c r="Q79" s="7" t="str">
        <f t="shared" si="31"/>
        <v>OK</v>
      </c>
      <c r="R79" s="8" t="str">
        <f t="shared" si="32"/>
        <v>OK</v>
      </c>
      <c r="S79" s="8" t="str">
        <f t="shared" si="33"/>
        <v>OK</v>
      </c>
      <c r="T79" s="8" t="str">
        <f t="shared" si="34"/>
        <v>OK</v>
      </c>
      <c r="U79" s="8" t="str">
        <f t="shared" si="35"/>
        <v>OK</v>
      </c>
      <c r="V79" s="9">
        <f t="shared" si="36"/>
        <v>0</v>
      </c>
    </row>
    <row r="80" spans="1:22" ht="25.5" x14ac:dyDescent="0.2">
      <c r="A80" s="25" t="s">
        <v>226</v>
      </c>
      <c r="B80" s="26" t="s">
        <v>227</v>
      </c>
      <c r="C80" s="25" t="s">
        <v>72</v>
      </c>
      <c r="D80" s="25" t="s">
        <v>228</v>
      </c>
      <c r="E80" s="27" t="s">
        <v>199</v>
      </c>
      <c r="F80" s="26">
        <v>95.78</v>
      </c>
      <c r="G80" s="11">
        <v>90.47</v>
      </c>
      <c r="H80" s="11">
        <v>8665.2099999999991</v>
      </c>
      <c r="I80" s="25" t="s">
        <v>226</v>
      </c>
      <c r="J80" s="26" t="s">
        <v>227</v>
      </c>
      <c r="K80" s="25" t="s">
        <v>72</v>
      </c>
      <c r="L80" s="25" t="s">
        <v>228</v>
      </c>
      <c r="M80" s="27" t="s">
        <v>199</v>
      </c>
      <c r="N80" s="28">
        <v>95.78</v>
      </c>
      <c r="O80" s="29"/>
      <c r="P80" s="40"/>
      <c r="Q80" s="7" t="str">
        <f t="shared" si="31"/>
        <v>OK</v>
      </c>
      <c r="R80" s="8" t="str">
        <f t="shared" si="32"/>
        <v>OK</v>
      </c>
      <c r="S80" s="8" t="str">
        <f t="shared" si="33"/>
        <v>OK</v>
      </c>
      <c r="T80" s="8" t="str">
        <f t="shared" si="34"/>
        <v>OK</v>
      </c>
      <c r="U80" s="8" t="str">
        <f t="shared" si="35"/>
        <v>OK</v>
      </c>
      <c r="V80" s="9">
        <f t="shared" si="36"/>
        <v>0</v>
      </c>
    </row>
    <row r="81" spans="1:22" ht="63.75" x14ac:dyDescent="0.2">
      <c r="A81" s="25" t="s">
        <v>229</v>
      </c>
      <c r="B81" s="26" t="s">
        <v>230</v>
      </c>
      <c r="C81" s="25" t="s">
        <v>72</v>
      </c>
      <c r="D81" s="25" t="s">
        <v>231</v>
      </c>
      <c r="E81" s="27" t="s">
        <v>199</v>
      </c>
      <c r="F81" s="26">
        <v>1209</v>
      </c>
      <c r="G81" s="11">
        <v>14.31</v>
      </c>
      <c r="H81" s="11">
        <v>17300.79</v>
      </c>
      <c r="I81" s="25" t="s">
        <v>229</v>
      </c>
      <c r="J81" s="26" t="s">
        <v>230</v>
      </c>
      <c r="K81" s="25" t="s">
        <v>72</v>
      </c>
      <c r="L81" s="25" t="s">
        <v>231</v>
      </c>
      <c r="M81" s="27" t="s">
        <v>199</v>
      </c>
      <c r="N81" s="28">
        <v>1209</v>
      </c>
      <c r="O81" s="29"/>
      <c r="P81" s="40"/>
      <c r="Q81" s="7" t="str">
        <f t="shared" si="31"/>
        <v>OK</v>
      </c>
      <c r="R81" s="8" t="str">
        <f t="shared" si="32"/>
        <v>OK</v>
      </c>
      <c r="S81" s="8" t="str">
        <f t="shared" si="33"/>
        <v>OK</v>
      </c>
      <c r="T81" s="8" t="str">
        <f t="shared" si="34"/>
        <v>OK</v>
      </c>
      <c r="U81" s="8" t="str">
        <f t="shared" si="35"/>
        <v>OK</v>
      </c>
      <c r="V81" s="9">
        <f t="shared" si="36"/>
        <v>0</v>
      </c>
    </row>
    <row r="82" spans="1:22" ht="25.5" x14ac:dyDescent="0.2">
      <c r="A82" s="20" t="s">
        <v>232</v>
      </c>
      <c r="B82" s="20" t="s">
        <v>233</v>
      </c>
      <c r="C82" s="20" t="s">
        <v>72</v>
      </c>
      <c r="D82" s="20" t="s">
        <v>234</v>
      </c>
      <c r="E82" s="20" t="s">
        <v>62</v>
      </c>
      <c r="F82" s="21">
        <v>350.14</v>
      </c>
      <c r="G82" s="20">
        <v>60.09</v>
      </c>
      <c r="H82" s="22">
        <v>21039.91</v>
      </c>
      <c r="I82" s="20" t="s">
        <v>232</v>
      </c>
      <c r="J82" s="20" t="s">
        <v>233</v>
      </c>
      <c r="K82" s="20" t="s">
        <v>72</v>
      </c>
      <c r="L82" s="20" t="s">
        <v>234</v>
      </c>
      <c r="M82" s="20" t="s">
        <v>62</v>
      </c>
      <c r="N82" s="23">
        <v>350.14</v>
      </c>
      <c r="O82" s="24"/>
      <c r="P82" s="39"/>
      <c r="Q82" s="5"/>
      <c r="R82" s="6"/>
      <c r="S82" s="6"/>
      <c r="T82" s="6"/>
      <c r="U82" s="6"/>
      <c r="V82" s="6"/>
    </row>
    <row r="83" spans="1:22" ht="25.5" x14ac:dyDescent="0.2">
      <c r="A83" s="25" t="s">
        <v>235</v>
      </c>
      <c r="B83" s="26" t="s">
        <v>236</v>
      </c>
      <c r="C83" s="25" t="s">
        <v>72</v>
      </c>
      <c r="D83" s="25" t="s">
        <v>237</v>
      </c>
      <c r="E83" s="27" t="s">
        <v>62</v>
      </c>
      <c r="F83" s="26">
        <v>866.5</v>
      </c>
      <c r="G83" s="11">
        <v>50.71</v>
      </c>
      <c r="H83" s="11">
        <v>43940.21</v>
      </c>
      <c r="I83" s="25" t="s">
        <v>235</v>
      </c>
      <c r="J83" s="26" t="s">
        <v>236</v>
      </c>
      <c r="K83" s="25" t="s">
        <v>72</v>
      </c>
      <c r="L83" s="25" t="s">
        <v>237</v>
      </c>
      <c r="M83" s="27" t="s">
        <v>62</v>
      </c>
      <c r="N83" s="28">
        <v>866.5</v>
      </c>
      <c r="O83" s="29"/>
      <c r="P83" s="40"/>
      <c r="Q83" s="7" t="str">
        <f t="shared" ref="Q83:S87" si="37">IF(D83=L83,"OK","ERRO")</f>
        <v>OK</v>
      </c>
      <c r="R83" s="8" t="str">
        <f t="shared" si="37"/>
        <v>OK</v>
      </c>
      <c r="S83" s="8" t="str">
        <f t="shared" si="37"/>
        <v>OK</v>
      </c>
      <c r="T83" s="8" t="str">
        <f>IF(G83&gt;=O83,"OK","ERRO")</f>
        <v>OK</v>
      </c>
      <c r="U83" s="8" t="str">
        <f>IF(P83&lt;=H83,"OK","ERRO")</f>
        <v>OK</v>
      </c>
      <c r="V83" s="9">
        <f>IFERROR(P83/H83,"-")</f>
        <v>0</v>
      </c>
    </row>
    <row r="84" spans="1:22" ht="25.5" x14ac:dyDescent="0.2">
      <c r="A84" s="25" t="s">
        <v>238</v>
      </c>
      <c r="B84" s="26" t="s">
        <v>239</v>
      </c>
      <c r="C84" s="25" t="s">
        <v>194</v>
      </c>
      <c r="D84" s="25" t="s">
        <v>240</v>
      </c>
      <c r="E84" s="27" t="s">
        <v>27</v>
      </c>
      <c r="F84" s="26">
        <v>2.5</v>
      </c>
      <c r="G84" s="11">
        <v>333.23</v>
      </c>
      <c r="H84" s="11">
        <v>833.07</v>
      </c>
      <c r="I84" s="25" t="s">
        <v>238</v>
      </c>
      <c r="J84" s="26" t="s">
        <v>239</v>
      </c>
      <c r="K84" s="25" t="s">
        <v>194</v>
      </c>
      <c r="L84" s="25" t="s">
        <v>240</v>
      </c>
      <c r="M84" s="27" t="s">
        <v>27</v>
      </c>
      <c r="N84" s="28">
        <v>2.5</v>
      </c>
      <c r="O84" s="29"/>
      <c r="P84" s="40"/>
      <c r="Q84" s="7" t="str">
        <f t="shared" si="37"/>
        <v>OK</v>
      </c>
      <c r="R84" s="8" t="str">
        <f t="shared" si="37"/>
        <v>OK</v>
      </c>
      <c r="S84" s="8" t="str">
        <f t="shared" si="37"/>
        <v>OK</v>
      </c>
      <c r="T84" s="8" t="str">
        <f>IF(G84&gt;=O84,"OK","ERRO")</f>
        <v>OK</v>
      </c>
      <c r="U84" s="8" t="str">
        <f>IF(P84&lt;=H84,"OK","ERRO")</f>
        <v>OK</v>
      </c>
      <c r="V84" s="9">
        <f>IFERROR(P84/H84,"-")</f>
        <v>0</v>
      </c>
    </row>
    <row r="85" spans="1:22" ht="25.5" x14ac:dyDescent="0.2">
      <c r="A85" s="25" t="s">
        <v>241</v>
      </c>
      <c r="B85" s="26" t="s">
        <v>242</v>
      </c>
      <c r="C85" s="25" t="s">
        <v>72</v>
      </c>
      <c r="D85" s="25" t="s">
        <v>243</v>
      </c>
      <c r="E85" s="27" t="s">
        <v>62</v>
      </c>
      <c r="F85" s="26">
        <v>910.15</v>
      </c>
      <c r="G85" s="11">
        <v>7.01</v>
      </c>
      <c r="H85" s="11">
        <v>6380.15</v>
      </c>
      <c r="I85" s="25" t="s">
        <v>241</v>
      </c>
      <c r="J85" s="26" t="s">
        <v>242</v>
      </c>
      <c r="K85" s="25" t="s">
        <v>72</v>
      </c>
      <c r="L85" s="25" t="s">
        <v>243</v>
      </c>
      <c r="M85" s="27" t="s">
        <v>62</v>
      </c>
      <c r="N85" s="28">
        <v>910.15</v>
      </c>
      <c r="O85" s="29"/>
      <c r="P85" s="40"/>
      <c r="Q85" s="7" t="str">
        <f t="shared" si="37"/>
        <v>OK</v>
      </c>
      <c r="R85" s="8" t="str">
        <f t="shared" si="37"/>
        <v>OK</v>
      </c>
      <c r="S85" s="8" t="str">
        <f t="shared" si="37"/>
        <v>OK</v>
      </c>
      <c r="T85" s="8" t="str">
        <f>IF(G85&gt;=O85,"OK","ERRO")</f>
        <v>OK</v>
      </c>
      <c r="U85" s="8" t="str">
        <f>IF(P85&lt;=H85,"OK","ERRO")</f>
        <v>OK</v>
      </c>
      <c r="V85" s="9">
        <f>IFERROR(P85/H85,"-")</f>
        <v>0</v>
      </c>
    </row>
    <row r="86" spans="1:22" ht="25.5" x14ac:dyDescent="0.2">
      <c r="A86" s="25" t="s">
        <v>244</v>
      </c>
      <c r="B86" s="26" t="s">
        <v>245</v>
      </c>
      <c r="C86" s="25" t="s">
        <v>25</v>
      </c>
      <c r="D86" s="25" t="s">
        <v>246</v>
      </c>
      <c r="E86" s="27" t="s">
        <v>99</v>
      </c>
      <c r="F86" s="26">
        <v>910.15</v>
      </c>
      <c r="G86" s="11">
        <v>11.01</v>
      </c>
      <c r="H86" s="11">
        <v>10020.75</v>
      </c>
      <c r="I86" s="25" t="s">
        <v>244</v>
      </c>
      <c r="J86" s="26" t="s">
        <v>245</v>
      </c>
      <c r="K86" s="25" t="s">
        <v>25</v>
      </c>
      <c r="L86" s="25" t="s">
        <v>246</v>
      </c>
      <c r="M86" s="27" t="s">
        <v>99</v>
      </c>
      <c r="N86" s="28">
        <v>910.15</v>
      </c>
      <c r="O86" s="29"/>
      <c r="P86" s="40"/>
      <c r="Q86" s="7" t="str">
        <f t="shared" si="37"/>
        <v>OK</v>
      </c>
      <c r="R86" s="8" t="str">
        <f t="shared" si="37"/>
        <v>OK</v>
      </c>
      <c r="S86" s="8" t="str">
        <f t="shared" si="37"/>
        <v>OK</v>
      </c>
      <c r="T86" s="8" t="str">
        <f>IF(G86&gt;=O86,"OK","ERRO")</f>
        <v>OK</v>
      </c>
      <c r="U86" s="8" t="str">
        <f>IF(P86&lt;=H86,"OK","ERRO")</f>
        <v>OK</v>
      </c>
      <c r="V86" s="9">
        <f>IFERROR(P86/H86,"-")</f>
        <v>0</v>
      </c>
    </row>
    <row r="87" spans="1:22" ht="38.25" x14ac:dyDescent="0.2">
      <c r="A87" s="25" t="s">
        <v>247</v>
      </c>
      <c r="B87" s="26" t="s">
        <v>248</v>
      </c>
      <c r="C87" s="25" t="s">
        <v>72</v>
      </c>
      <c r="D87" s="25" t="s">
        <v>249</v>
      </c>
      <c r="E87" s="27" t="s">
        <v>199</v>
      </c>
      <c r="F87" s="26">
        <v>19.54</v>
      </c>
      <c r="G87" s="11">
        <v>500.46</v>
      </c>
      <c r="H87" s="11">
        <v>9778.98</v>
      </c>
      <c r="I87" s="25" t="s">
        <v>247</v>
      </c>
      <c r="J87" s="26" t="s">
        <v>248</v>
      </c>
      <c r="K87" s="25" t="s">
        <v>72</v>
      </c>
      <c r="L87" s="25" t="s">
        <v>249</v>
      </c>
      <c r="M87" s="27" t="s">
        <v>199</v>
      </c>
      <c r="N87" s="28">
        <v>19.54</v>
      </c>
      <c r="O87" s="29"/>
      <c r="P87" s="40"/>
      <c r="Q87" s="7" t="str">
        <f t="shared" si="37"/>
        <v>OK</v>
      </c>
      <c r="R87" s="8" t="str">
        <f t="shared" si="37"/>
        <v>OK</v>
      </c>
      <c r="S87" s="8" t="str">
        <f t="shared" si="37"/>
        <v>OK</v>
      </c>
      <c r="T87" s="8" t="str">
        <f>IF(G87&gt;=O87,"OK","ERRO")</f>
        <v>OK</v>
      </c>
      <c r="U87" s="8" t="str">
        <f>IF(P87&lt;=H87,"OK","ERRO")</f>
        <v>OK</v>
      </c>
      <c r="V87" s="9">
        <f>IFERROR(P87/H87,"-")</f>
        <v>0</v>
      </c>
    </row>
    <row r="88" spans="1:22" ht="25.5" x14ac:dyDescent="0.2">
      <c r="A88" s="20" t="s">
        <v>250</v>
      </c>
      <c r="B88" s="20" t="s">
        <v>251</v>
      </c>
      <c r="C88" s="20" t="s">
        <v>25</v>
      </c>
      <c r="D88" s="20" t="s">
        <v>252</v>
      </c>
      <c r="E88" s="20" t="s">
        <v>99</v>
      </c>
      <c r="F88" s="21">
        <v>242.44</v>
      </c>
      <c r="G88" s="20">
        <v>47.39</v>
      </c>
      <c r="H88" s="22">
        <v>11489.23</v>
      </c>
      <c r="I88" s="20" t="s">
        <v>250</v>
      </c>
      <c r="J88" s="20" t="s">
        <v>251</v>
      </c>
      <c r="K88" s="20" t="s">
        <v>25</v>
      </c>
      <c r="L88" s="20" t="s">
        <v>252</v>
      </c>
      <c r="M88" s="20" t="s">
        <v>99</v>
      </c>
      <c r="N88" s="23">
        <v>242.44</v>
      </c>
      <c r="O88" s="24"/>
      <c r="P88" s="39"/>
      <c r="Q88" s="5"/>
      <c r="R88" s="6"/>
      <c r="S88" s="6"/>
      <c r="T88" s="6"/>
      <c r="U88" s="6"/>
      <c r="V88" s="6"/>
    </row>
    <row r="89" spans="1:22" ht="38.25" x14ac:dyDescent="0.2">
      <c r="A89" s="20" t="s">
        <v>253</v>
      </c>
      <c r="B89" s="20" t="s">
        <v>254</v>
      </c>
      <c r="C89" s="20" t="s">
        <v>72</v>
      </c>
      <c r="D89" s="20" t="s">
        <v>255</v>
      </c>
      <c r="E89" s="20" t="s">
        <v>199</v>
      </c>
      <c r="F89" s="21">
        <v>123.91</v>
      </c>
      <c r="G89" s="20">
        <v>556.78</v>
      </c>
      <c r="H89" s="22">
        <v>68990.600000000006</v>
      </c>
      <c r="I89" s="20" t="s">
        <v>253</v>
      </c>
      <c r="J89" s="20" t="s">
        <v>254</v>
      </c>
      <c r="K89" s="20" t="s">
        <v>72</v>
      </c>
      <c r="L89" s="20" t="s">
        <v>255</v>
      </c>
      <c r="M89" s="20" t="s">
        <v>199</v>
      </c>
      <c r="N89" s="23">
        <v>123.91</v>
      </c>
      <c r="O89" s="24"/>
      <c r="P89" s="39"/>
      <c r="Q89" s="5"/>
      <c r="R89" s="6"/>
      <c r="S89" s="6"/>
      <c r="T89" s="6"/>
      <c r="U89" s="6"/>
      <c r="V89" s="6"/>
    </row>
    <row r="90" spans="1:22" ht="38.25" x14ac:dyDescent="0.2">
      <c r="A90" s="25" t="s">
        <v>256</v>
      </c>
      <c r="B90" s="26" t="s">
        <v>257</v>
      </c>
      <c r="C90" s="25" t="s">
        <v>25</v>
      </c>
      <c r="D90" s="25" t="s">
        <v>258</v>
      </c>
      <c r="E90" s="27" t="s">
        <v>259</v>
      </c>
      <c r="F90" s="26">
        <v>244.3</v>
      </c>
      <c r="G90" s="11">
        <v>538.5</v>
      </c>
      <c r="H90" s="11">
        <v>131555.54999999999</v>
      </c>
      <c r="I90" s="25" t="s">
        <v>256</v>
      </c>
      <c r="J90" s="26" t="s">
        <v>257</v>
      </c>
      <c r="K90" s="25" t="s">
        <v>25</v>
      </c>
      <c r="L90" s="25" t="s">
        <v>258</v>
      </c>
      <c r="M90" s="27" t="s">
        <v>259</v>
      </c>
      <c r="N90" s="28">
        <v>244.3</v>
      </c>
      <c r="O90" s="29"/>
      <c r="P90" s="40"/>
      <c r="Q90" s="7" t="str">
        <f t="shared" ref="Q90:S92" si="38">IF(D90=L90,"OK","ERRO")</f>
        <v>OK</v>
      </c>
      <c r="R90" s="8" t="str">
        <f t="shared" si="38"/>
        <v>OK</v>
      </c>
      <c r="S90" s="8" t="str">
        <f t="shared" si="38"/>
        <v>OK</v>
      </c>
      <c r="T90" s="8" t="str">
        <f>IF(G90&gt;=O90,"OK","ERRO")</f>
        <v>OK</v>
      </c>
      <c r="U90" s="8" t="str">
        <f>IF(P90&lt;=H90,"OK","ERRO")</f>
        <v>OK</v>
      </c>
      <c r="V90" s="9">
        <f>IFERROR(P90/H90,"-")</f>
        <v>0</v>
      </c>
    </row>
    <row r="91" spans="1:22" ht="51" x14ac:dyDescent="0.2">
      <c r="A91" s="25" t="s">
        <v>260</v>
      </c>
      <c r="B91" s="26" t="s">
        <v>261</v>
      </c>
      <c r="C91" s="25" t="s">
        <v>72</v>
      </c>
      <c r="D91" s="25" t="s">
        <v>262</v>
      </c>
      <c r="E91" s="27" t="s">
        <v>27</v>
      </c>
      <c r="F91" s="26">
        <v>80</v>
      </c>
      <c r="G91" s="11">
        <v>252.77</v>
      </c>
      <c r="H91" s="11">
        <v>20221.599999999999</v>
      </c>
      <c r="I91" s="25" t="s">
        <v>260</v>
      </c>
      <c r="J91" s="26" t="s">
        <v>261</v>
      </c>
      <c r="K91" s="25" t="s">
        <v>72</v>
      </c>
      <c r="L91" s="25" t="s">
        <v>262</v>
      </c>
      <c r="M91" s="27" t="s">
        <v>27</v>
      </c>
      <c r="N91" s="28">
        <v>80</v>
      </c>
      <c r="O91" s="29"/>
      <c r="P91" s="40"/>
      <c r="Q91" s="7" t="str">
        <f t="shared" si="38"/>
        <v>OK</v>
      </c>
      <c r="R91" s="8" t="str">
        <f t="shared" si="38"/>
        <v>OK</v>
      </c>
      <c r="S91" s="8" t="str">
        <f t="shared" si="38"/>
        <v>OK</v>
      </c>
      <c r="T91" s="8" t="str">
        <f>IF(G91&gt;=O91,"OK","ERRO")</f>
        <v>OK</v>
      </c>
      <c r="U91" s="8" t="str">
        <f>IF(P91&lt;=H91,"OK","ERRO")</f>
        <v>OK</v>
      </c>
      <c r="V91" s="9">
        <f>IFERROR(P91/H91,"-")</f>
        <v>0</v>
      </c>
    </row>
    <row r="92" spans="1:22" ht="51" x14ac:dyDescent="0.2">
      <c r="A92" s="25" t="s">
        <v>263</v>
      </c>
      <c r="B92" s="26" t="s">
        <v>264</v>
      </c>
      <c r="C92" s="25" t="s">
        <v>72</v>
      </c>
      <c r="D92" s="25" t="s">
        <v>265</v>
      </c>
      <c r="E92" s="27" t="s">
        <v>27</v>
      </c>
      <c r="F92" s="26">
        <v>367</v>
      </c>
      <c r="G92" s="11">
        <v>450.99</v>
      </c>
      <c r="H92" s="11">
        <v>165513.32999999999</v>
      </c>
      <c r="I92" s="25" t="s">
        <v>263</v>
      </c>
      <c r="J92" s="26" t="s">
        <v>264</v>
      </c>
      <c r="K92" s="25" t="s">
        <v>72</v>
      </c>
      <c r="L92" s="25" t="s">
        <v>265</v>
      </c>
      <c r="M92" s="27" t="s">
        <v>27</v>
      </c>
      <c r="N92" s="28">
        <v>367</v>
      </c>
      <c r="O92" s="29"/>
      <c r="P92" s="40"/>
      <c r="Q92" s="7" t="str">
        <f t="shared" si="38"/>
        <v>OK</v>
      </c>
      <c r="R92" s="8" t="str">
        <f t="shared" si="38"/>
        <v>OK</v>
      </c>
      <c r="S92" s="8" t="str">
        <f t="shared" si="38"/>
        <v>OK</v>
      </c>
      <c r="T92" s="8" t="str">
        <f>IF(G92&gt;=O92,"OK","ERRO")</f>
        <v>OK</v>
      </c>
      <c r="U92" s="8" t="str">
        <f>IF(P92&lt;=H92,"OK","ERRO")</f>
        <v>OK</v>
      </c>
      <c r="V92" s="9">
        <f>IFERROR(P92/H92,"-")</f>
        <v>0</v>
      </c>
    </row>
    <row r="93" spans="1:22" ht="51" x14ac:dyDescent="0.2">
      <c r="A93" s="20" t="s">
        <v>266</v>
      </c>
      <c r="B93" s="20" t="s">
        <v>267</v>
      </c>
      <c r="C93" s="20" t="s">
        <v>72</v>
      </c>
      <c r="D93" s="20" t="s">
        <v>268</v>
      </c>
      <c r="E93" s="20" t="s">
        <v>27</v>
      </c>
      <c r="F93" s="21">
        <v>49</v>
      </c>
      <c r="G93" s="20">
        <v>713.15</v>
      </c>
      <c r="H93" s="22">
        <v>34944.35</v>
      </c>
      <c r="I93" s="20" t="s">
        <v>266</v>
      </c>
      <c r="J93" s="20" t="s">
        <v>267</v>
      </c>
      <c r="K93" s="20" t="s">
        <v>72</v>
      </c>
      <c r="L93" s="20" t="s">
        <v>268</v>
      </c>
      <c r="M93" s="20" t="s">
        <v>27</v>
      </c>
      <c r="N93" s="23">
        <v>49</v>
      </c>
      <c r="O93" s="24"/>
      <c r="P93" s="39"/>
      <c r="Q93" s="5"/>
      <c r="R93" s="6"/>
      <c r="S93" s="6"/>
      <c r="T93" s="6"/>
      <c r="U93" s="6"/>
      <c r="V93" s="6"/>
    </row>
    <row r="94" spans="1:22" ht="38.25" x14ac:dyDescent="0.2">
      <c r="A94" s="20" t="s">
        <v>269</v>
      </c>
      <c r="B94" s="20" t="s">
        <v>270</v>
      </c>
      <c r="C94" s="20" t="s">
        <v>72</v>
      </c>
      <c r="D94" s="20" t="s">
        <v>271</v>
      </c>
      <c r="E94" s="20" t="s">
        <v>31</v>
      </c>
      <c r="F94" s="21">
        <v>50</v>
      </c>
      <c r="G94" s="20">
        <v>50.94</v>
      </c>
      <c r="H94" s="22">
        <v>2547</v>
      </c>
      <c r="I94" s="20" t="s">
        <v>269</v>
      </c>
      <c r="J94" s="20" t="s">
        <v>270</v>
      </c>
      <c r="K94" s="20" t="s">
        <v>72</v>
      </c>
      <c r="L94" s="20" t="s">
        <v>271</v>
      </c>
      <c r="M94" s="20" t="s">
        <v>31</v>
      </c>
      <c r="N94" s="23">
        <v>50</v>
      </c>
      <c r="O94" s="24"/>
      <c r="P94" s="39"/>
      <c r="Q94" s="5"/>
      <c r="R94" s="6"/>
      <c r="S94" s="6"/>
      <c r="T94" s="6"/>
      <c r="U94" s="6"/>
      <c r="V94" s="6"/>
    </row>
    <row r="95" spans="1:22" ht="38.25" x14ac:dyDescent="0.2">
      <c r="A95" s="25" t="s">
        <v>272</v>
      </c>
      <c r="B95" s="26" t="s">
        <v>273</v>
      </c>
      <c r="C95" s="25" t="s">
        <v>72</v>
      </c>
      <c r="D95" s="25" t="s">
        <v>274</v>
      </c>
      <c r="E95" s="27" t="s">
        <v>31</v>
      </c>
      <c r="F95" s="26">
        <v>67</v>
      </c>
      <c r="G95" s="11">
        <v>87.63</v>
      </c>
      <c r="H95" s="11">
        <v>5871.21</v>
      </c>
      <c r="I95" s="25" t="s">
        <v>272</v>
      </c>
      <c r="J95" s="26" t="s">
        <v>273</v>
      </c>
      <c r="K95" s="25" t="s">
        <v>72</v>
      </c>
      <c r="L95" s="25" t="s">
        <v>274</v>
      </c>
      <c r="M95" s="27" t="s">
        <v>31</v>
      </c>
      <c r="N95" s="28">
        <v>67</v>
      </c>
      <c r="O95" s="29"/>
      <c r="P95" s="40"/>
      <c r="Q95" s="7" t="str">
        <f t="shared" ref="Q95:Q107" si="39">IF(D95=L95,"OK","ERRO")</f>
        <v>OK</v>
      </c>
      <c r="R95" s="8" t="str">
        <f t="shared" ref="R95:R107" si="40">IF(E95=M95,"OK","ERRO")</f>
        <v>OK</v>
      </c>
      <c r="S95" s="8" t="str">
        <f t="shared" ref="S95:S107" si="41">IF(F95=N95,"OK","ERRO")</f>
        <v>OK</v>
      </c>
      <c r="T95" s="8" t="str">
        <f t="shared" ref="T95:T107" si="42">IF(G95&gt;=O95,"OK","ERRO")</f>
        <v>OK</v>
      </c>
      <c r="U95" s="8" t="str">
        <f t="shared" ref="U95:U107" si="43">IF(P95&lt;=H95,"OK","ERRO")</f>
        <v>OK</v>
      </c>
      <c r="V95" s="9">
        <f t="shared" ref="V95:V107" si="44">IFERROR(P95/H95,"-")</f>
        <v>0</v>
      </c>
    </row>
    <row r="96" spans="1:22" ht="38.25" x14ac:dyDescent="0.2">
      <c r="A96" s="25" t="s">
        <v>275</v>
      </c>
      <c r="B96" s="26" t="s">
        <v>276</v>
      </c>
      <c r="C96" s="25" t="s">
        <v>72</v>
      </c>
      <c r="D96" s="25" t="s">
        <v>277</v>
      </c>
      <c r="E96" s="27" t="s">
        <v>31</v>
      </c>
      <c r="F96" s="26">
        <v>9</v>
      </c>
      <c r="G96" s="11">
        <v>112.09</v>
      </c>
      <c r="H96" s="11">
        <v>1008.81</v>
      </c>
      <c r="I96" s="25" t="s">
        <v>275</v>
      </c>
      <c r="J96" s="26" t="s">
        <v>276</v>
      </c>
      <c r="K96" s="25" t="s">
        <v>72</v>
      </c>
      <c r="L96" s="25" t="s">
        <v>277</v>
      </c>
      <c r="M96" s="27" t="s">
        <v>31</v>
      </c>
      <c r="N96" s="28">
        <v>9</v>
      </c>
      <c r="O96" s="29"/>
      <c r="P96" s="40"/>
      <c r="Q96" s="7" t="str">
        <f t="shared" si="39"/>
        <v>OK</v>
      </c>
      <c r="R96" s="8" t="str">
        <f t="shared" si="40"/>
        <v>OK</v>
      </c>
      <c r="S96" s="8" t="str">
        <f t="shared" si="41"/>
        <v>OK</v>
      </c>
      <c r="T96" s="8" t="str">
        <f t="shared" si="42"/>
        <v>OK</v>
      </c>
      <c r="U96" s="8" t="str">
        <f t="shared" si="43"/>
        <v>OK</v>
      </c>
      <c r="V96" s="9">
        <f t="shared" si="44"/>
        <v>0</v>
      </c>
    </row>
    <row r="97" spans="1:22" ht="38.25" x14ac:dyDescent="0.2">
      <c r="A97" s="25" t="s">
        <v>278</v>
      </c>
      <c r="B97" s="26" t="s">
        <v>279</v>
      </c>
      <c r="C97" s="25" t="s">
        <v>25</v>
      </c>
      <c r="D97" s="25" t="s">
        <v>280</v>
      </c>
      <c r="E97" s="27" t="s">
        <v>27</v>
      </c>
      <c r="F97" s="26">
        <v>510.46</v>
      </c>
      <c r="G97" s="11">
        <v>10.65</v>
      </c>
      <c r="H97" s="11">
        <v>5436.39</v>
      </c>
      <c r="I97" s="25" t="s">
        <v>278</v>
      </c>
      <c r="J97" s="26" t="s">
        <v>279</v>
      </c>
      <c r="K97" s="25" t="s">
        <v>25</v>
      </c>
      <c r="L97" s="25" t="s">
        <v>280</v>
      </c>
      <c r="M97" s="27" t="s">
        <v>27</v>
      </c>
      <c r="N97" s="28">
        <v>510.46</v>
      </c>
      <c r="O97" s="29"/>
      <c r="P97" s="40"/>
      <c r="Q97" s="7" t="str">
        <f t="shared" si="39"/>
        <v>OK</v>
      </c>
      <c r="R97" s="8" t="str">
        <f t="shared" si="40"/>
        <v>OK</v>
      </c>
      <c r="S97" s="8" t="str">
        <f t="shared" si="41"/>
        <v>OK</v>
      </c>
      <c r="T97" s="8" t="str">
        <f t="shared" si="42"/>
        <v>OK</v>
      </c>
      <c r="U97" s="8" t="str">
        <f t="shared" si="43"/>
        <v>OK</v>
      </c>
      <c r="V97" s="9">
        <f t="shared" si="44"/>
        <v>0</v>
      </c>
    </row>
    <row r="98" spans="1:22" ht="38.25" x14ac:dyDescent="0.2">
      <c r="A98" s="25" t="s">
        <v>281</v>
      </c>
      <c r="B98" s="26" t="s">
        <v>282</v>
      </c>
      <c r="C98" s="25" t="s">
        <v>72</v>
      </c>
      <c r="D98" s="25" t="s">
        <v>283</v>
      </c>
      <c r="E98" s="27" t="s">
        <v>199</v>
      </c>
      <c r="F98" s="26">
        <v>1126.04</v>
      </c>
      <c r="G98" s="11">
        <v>29.95</v>
      </c>
      <c r="H98" s="11">
        <v>33724.89</v>
      </c>
      <c r="I98" s="25" t="s">
        <v>281</v>
      </c>
      <c r="J98" s="26" t="s">
        <v>282</v>
      </c>
      <c r="K98" s="25" t="s">
        <v>72</v>
      </c>
      <c r="L98" s="25" t="s">
        <v>283</v>
      </c>
      <c r="M98" s="27" t="s">
        <v>199</v>
      </c>
      <c r="N98" s="28">
        <v>1126.04</v>
      </c>
      <c r="O98" s="29"/>
      <c r="P98" s="40"/>
      <c r="Q98" s="7" t="str">
        <f t="shared" si="39"/>
        <v>OK</v>
      </c>
      <c r="R98" s="8" t="str">
        <f t="shared" si="40"/>
        <v>OK</v>
      </c>
      <c r="S98" s="8" t="str">
        <f t="shared" si="41"/>
        <v>OK</v>
      </c>
      <c r="T98" s="8" t="str">
        <f t="shared" si="42"/>
        <v>OK</v>
      </c>
      <c r="U98" s="8" t="str">
        <f t="shared" si="43"/>
        <v>OK</v>
      </c>
      <c r="V98" s="9">
        <f t="shared" si="44"/>
        <v>0</v>
      </c>
    </row>
    <row r="99" spans="1:22" ht="38.25" x14ac:dyDescent="0.2">
      <c r="A99" s="25" t="s">
        <v>284</v>
      </c>
      <c r="B99" s="26" t="s">
        <v>285</v>
      </c>
      <c r="C99" s="25" t="s">
        <v>72</v>
      </c>
      <c r="D99" s="25" t="s">
        <v>286</v>
      </c>
      <c r="E99" s="27" t="s">
        <v>199</v>
      </c>
      <c r="F99" s="26">
        <v>67</v>
      </c>
      <c r="G99" s="11">
        <v>177.49</v>
      </c>
      <c r="H99" s="11">
        <v>11891.83</v>
      </c>
      <c r="I99" s="25" t="s">
        <v>284</v>
      </c>
      <c r="J99" s="26" t="s">
        <v>285</v>
      </c>
      <c r="K99" s="25" t="s">
        <v>72</v>
      </c>
      <c r="L99" s="25" t="s">
        <v>286</v>
      </c>
      <c r="M99" s="27" t="s">
        <v>199</v>
      </c>
      <c r="N99" s="28">
        <v>67</v>
      </c>
      <c r="O99" s="29"/>
      <c r="P99" s="40"/>
      <c r="Q99" s="7" t="str">
        <f t="shared" si="39"/>
        <v>OK</v>
      </c>
      <c r="R99" s="8" t="str">
        <f t="shared" si="40"/>
        <v>OK</v>
      </c>
      <c r="S99" s="8" t="str">
        <f t="shared" si="41"/>
        <v>OK</v>
      </c>
      <c r="T99" s="8" t="str">
        <f t="shared" si="42"/>
        <v>OK</v>
      </c>
      <c r="U99" s="8" t="str">
        <f t="shared" si="43"/>
        <v>OK</v>
      </c>
      <c r="V99" s="9">
        <f t="shared" si="44"/>
        <v>0</v>
      </c>
    </row>
    <row r="100" spans="1:22" ht="38.25" x14ac:dyDescent="0.2">
      <c r="A100" s="25" t="s">
        <v>287</v>
      </c>
      <c r="B100" s="26" t="s">
        <v>288</v>
      </c>
      <c r="C100" s="25" t="s">
        <v>25</v>
      </c>
      <c r="D100" s="25" t="s">
        <v>289</v>
      </c>
      <c r="E100" s="27" t="s">
        <v>27</v>
      </c>
      <c r="F100" s="26">
        <v>740.08</v>
      </c>
      <c r="G100" s="11">
        <v>6.92</v>
      </c>
      <c r="H100" s="11">
        <v>5121.3500000000004</v>
      </c>
      <c r="I100" s="25" t="s">
        <v>287</v>
      </c>
      <c r="J100" s="26" t="s">
        <v>288</v>
      </c>
      <c r="K100" s="25" t="s">
        <v>25</v>
      </c>
      <c r="L100" s="25" t="s">
        <v>289</v>
      </c>
      <c r="M100" s="27" t="s">
        <v>27</v>
      </c>
      <c r="N100" s="28">
        <v>740.08</v>
      </c>
      <c r="O100" s="29"/>
      <c r="P100" s="40"/>
      <c r="Q100" s="7" t="str">
        <f t="shared" si="39"/>
        <v>OK</v>
      </c>
      <c r="R100" s="8" t="str">
        <f t="shared" si="40"/>
        <v>OK</v>
      </c>
      <c r="S100" s="8" t="str">
        <f t="shared" si="41"/>
        <v>OK</v>
      </c>
      <c r="T100" s="8" t="str">
        <f t="shared" si="42"/>
        <v>OK</v>
      </c>
      <c r="U100" s="8" t="str">
        <f t="shared" si="43"/>
        <v>OK</v>
      </c>
      <c r="V100" s="9">
        <f t="shared" si="44"/>
        <v>0</v>
      </c>
    </row>
    <row r="101" spans="1:22" ht="38.25" x14ac:dyDescent="0.2">
      <c r="A101" s="25" t="s">
        <v>290</v>
      </c>
      <c r="B101" s="26" t="s">
        <v>291</v>
      </c>
      <c r="C101" s="25" t="s">
        <v>194</v>
      </c>
      <c r="D101" s="25" t="s">
        <v>292</v>
      </c>
      <c r="E101" s="27" t="s">
        <v>199</v>
      </c>
      <c r="F101" s="26">
        <v>123.91</v>
      </c>
      <c r="G101" s="11">
        <v>38.119999999999997</v>
      </c>
      <c r="H101" s="11">
        <v>4723.4399999999996</v>
      </c>
      <c r="I101" s="25" t="s">
        <v>290</v>
      </c>
      <c r="J101" s="26" t="s">
        <v>291</v>
      </c>
      <c r="K101" s="25" t="s">
        <v>194</v>
      </c>
      <c r="L101" s="25" t="s">
        <v>292</v>
      </c>
      <c r="M101" s="27" t="s">
        <v>199</v>
      </c>
      <c r="N101" s="28">
        <v>123.91</v>
      </c>
      <c r="O101" s="29"/>
      <c r="P101" s="40"/>
      <c r="Q101" s="7" t="str">
        <f t="shared" si="39"/>
        <v>OK</v>
      </c>
      <c r="R101" s="8" t="str">
        <f t="shared" si="40"/>
        <v>OK</v>
      </c>
      <c r="S101" s="8" t="str">
        <f t="shared" si="41"/>
        <v>OK</v>
      </c>
      <c r="T101" s="8" t="str">
        <f t="shared" si="42"/>
        <v>OK</v>
      </c>
      <c r="U101" s="8" t="str">
        <f t="shared" si="43"/>
        <v>OK</v>
      </c>
      <c r="V101" s="9">
        <f t="shared" si="44"/>
        <v>0</v>
      </c>
    </row>
    <row r="102" spans="1:22" x14ac:dyDescent="0.2">
      <c r="A102" s="25" t="s">
        <v>293</v>
      </c>
      <c r="B102" s="26"/>
      <c r="C102" s="25"/>
      <c r="D102" s="25" t="s">
        <v>294</v>
      </c>
      <c r="E102" s="27"/>
      <c r="F102" s="26"/>
      <c r="G102" s="11"/>
      <c r="H102" s="11">
        <v>49517.05</v>
      </c>
      <c r="I102" s="25" t="s">
        <v>293</v>
      </c>
      <c r="J102" s="26"/>
      <c r="K102" s="25"/>
      <c r="L102" s="25" t="s">
        <v>294</v>
      </c>
      <c r="M102" s="27"/>
      <c r="N102" s="28"/>
      <c r="O102" s="29"/>
      <c r="P102" s="40"/>
      <c r="Q102" s="7" t="str">
        <f t="shared" si="39"/>
        <v>OK</v>
      </c>
      <c r="R102" s="8" t="str">
        <f t="shared" si="40"/>
        <v>OK</v>
      </c>
      <c r="S102" s="8" t="str">
        <f t="shared" si="41"/>
        <v>OK</v>
      </c>
      <c r="T102" s="8" t="str">
        <f t="shared" si="42"/>
        <v>OK</v>
      </c>
      <c r="U102" s="8" t="str">
        <f t="shared" si="43"/>
        <v>OK</v>
      </c>
      <c r="V102" s="9">
        <f t="shared" si="44"/>
        <v>0</v>
      </c>
    </row>
    <row r="103" spans="1:22" ht="25.5" x14ac:dyDescent="0.2">
      <c r="A103" s="25" t="s">
        <v>295</v>
      </c>
      <c r="B103" s="26" t="s">
        <v>227</v>
      </c>
      <c r="C103" s="25" t="s">
        <v>72</v>
      </c>
      <c r="D103" s="25" t="s">
        <v>228</v>
      </c>
      <c r="E103" s="27" t="s">
        <v>199</v>
      </c>
      <c r="F103" s="26">
        <v>5.5</v>
      </c>
      <c r="G103" s="11">
        <v>90.47</v>
      </c>
      <c r="H103" s="11">
        <v>497.58</v>
      </c>
      <c r="I103" s="25" t="s">
        <v>295</v>
      </c>
      <c r="J103" s="26" t="s">
        <v>227</v>
      </c>
      <c r="K103" s="25" t="s">
        <v>72</v>
      </c>
      <c r="L103" s="25" t="s">
        <v>228</v>
      </c>
      <c r="M103" s="27" t="s">
        <v>199</v>
      </c>
      <c r="N103" s="28">
        <v>5.5</v>
      </c>
      <c r="O103" s="29"/>
      <c r="P103" s="40"/>
      <c r="Q103" s="7" t="str">
        <f t="shared" si="39"/>
        <v>OK</v>
      </c>
      <c r="R103" s="8" t="str">
        <f t="shared" si="40"/>
        <v>OK</v>
      </c>
      <c r="S103" s="8" t="str">
        <f t="shared" si="41"/>
        <v>OK</v>
      </c>
      <c r="T103" s="8" t="str">
        <f t="shared" si="42"/>
        <v>OK</v>
      </c>
      <c r="U103" s="8" t="str">
        <f t="shared" si="43"/>
        <v>OK</v>
      </c>
      <c r="V103" s="9">
        <f t="shared" si="44"/>
        <v>0</v>
      </c>
    </row>
    <row r="104" spans="1:22" ht="63.75" x14ac:dyDescent="0.2">
      <c r="A104" s="25" t="s">
        <v>296</v>
      </c>
      <c r="B104" s="26" t="s">
        <v>230</v>
      </c>
      <c r="C104" s="25" t="s">
        <v>72</v>
      </c>
      <c r="D104" s="25" t="s">
        <v>231</v>
      </c>
      <c r="E104" s="27" t="s">
        <v>199</v>
      </c>
      <c r="F104" s="26">
        <v>3.1</v>
      </c>
      <c r="G104" s="11">
        <v>14.31</v>
      </c>
      <c r="H104" s="11">
        <v>44.36</v>
      </c>
      <c r="I104" s="25" t="s">
        <v>296</v>
      </c>
      <c r="J104" s="26" t="s">
        <v>230</v>
      </c>
      <c r="K104" s="25" t="s">
        <v>72</v>
      </c>
      <c r="L104" s="25" t="s">
        <v>231</v>
      </c>
      <c r="M104" s="27" t="s">
        <v>199</v>
      </c>
      <c r="N104" s="28">
        <v>3.1</v>
      </c>
      <c r="O104" s="29"/>
      <c r="P104" s="40"/>
      <c r="Q104" s="7" t="str">
        <f t="shared" si="39"/>
        <v>OK</v>
      </c>
      <c r="R104" s="8" t="str">
        <f t="shared" si="40"/>
        <v>OK</v>
      </c>
      <c r="S104" s="8" t="str">
        <f t="shared" si="41"/>
        <v>OK</v>
      </c>
      <c r="T104" s="8" t="str">
        <f t="shared" si="42"/>
        <v>OK</v>
      </c>
      <c r="U104" s="8" t="str">
        <f t="shared" si="43"/>
        <v>OK</v>
      </c>
      <c r="V104" s="9">
        <f t="shared" si="44"/>
        <v>0</v>
      </c>
    </row>
    <row r="105" spans="1:22" ht="25.5" x14ac:dyDescent="0.2">
      <c r="A105" s="25" t="s">
        <v>297</v>
      </c>
      <c r="B105" s="26" t="s">
        <v>233</v>
      </c>
      <c r="C105" s="25" t="s">
        <v>72</v>
      </c>
      <c r="D105" s="25" t="s">
        <v>234</v>
      </c>
      <c r="E105" s="27" t="s">
        <v>62</v>
      </c>
      <c r="F105" s="26">
        <v>5.44</v>
      </c>
      <c r="G105" s="11">
        <v>60.09</v>
      </c>
      <c r="H105" s="11">
        <v>326.88</v>
      </c>
      <c r="I105" s="25" t="s">
        <v>297</v>
      </c>
      <c r="J105" s="26" t="s">
        <v>233</v>
      </c>
      <c r="K105" s="25" t="s">
        <v>72</v>
      </c>
      <c r="L105" s="25" t="s">
        <v>234</v>
      </c>
      <c r="M105" s="27" t="s">
        <v>62</v>
      </c>
      <c r="N105" s="28">
        <v>5.44</v>
      </c>
      <c r="O105" s="29"/>
      <c r="P105" s="40"/>
      <c r="Q105" s="7" t="str">
        <f t="shared" si="39"/>
        <v>OK</v>
      </c>
      <c r="R105" s="8" t="str">
        <f t="shared" si="40"/>
        <v>OK</v>
      </c>
      <c r="S105" s="8" t="str">
        <f t="shared" si="41"/>
        <v>OK</v>
      </c>
      <c r="T105" s="8" t="str">
        <f t="shared" si="42"/>
        <v>OK</v>
      </c>
      <c r="U105" s="8" t="str">
        <f t="shared" si="43"/>
        <v>OK</v>
      </c>
      <c r="V105" s="9">
        <f t="shared" si="44"/>
        <v>0</v>
      </c>
    </row>
    <row r="106" spans="1:22" ht="25.5" x14ac:dyDescent="0.2">
      <c r="A106" s="25" t="s">
        <v>298</v>
      </c>
      <c r="B106" s="26" t="s">
        <v>236</v>
      </c>
      <c r="C106" s="25" t="s">
        <v>72</v>
      </c>
      <c r="D106" s="25" t="s">
        <v>237</v>
      </c>
      <c r="E106" s="27" t="s">
        <v>62</v>
      </c>
      <c r="F106" s="26">
        <v>3.52</v>
      </c>
      <c r="G106" s="11">
        <v>50.71</v>
      </c>
      <c r="H106" s="11">
        <v>178.49</v>
      </c>
      <c r="I106" s="25" t="s">
        <v>298</v>
      </c>
      <c r="J106" s="26" t="s">
        <v>236</v>
      </c>
      <c r="K106" s="25" t="s">
        <v>72</v>
      </c>
      <c r="L106" s="25" t="s">
        <v>237</v>
      </c>
      <c r="M106" s="27" t="s">
        <v>62</v>
      </c>
      <c r="N106" s="28">
        <v>3.52</v>
      </c>
      <c r="O106" s="29"/>
      <c r="P106" s="40"/>
      <c r="Q106" s="7" t="str">
        <f t="shared" si="39"/>
        <v>OK</v>
      </c>
      <c r="R106" s="8" t="str">
        <f t="shared" si="40"/>
        <v>OK</v>
      </c>
      <c r="S106" s="8" t="str">
        <f t="shared" si="41"/>
        <v>OK</v>
      </c>
      <c r="T106" s="8" t="str">
        <f t="shared" si="42"/>
        <v>OK</v>
      </c>
      <c r="U106" s="8" t="str">
        <f t="shared" si="43"/>
        <v>OK</v>
      </c>
      <c r="V106" s="9">
        <f t="shared" si="44"/>
        <v>0</v>
      </c>
    </row>
    <row r="107" spans="1:22" ht="25.5" x14ac:dyDescent="0.2">
      <c r="A107" s="25" t="s">
        <v>299</v>
      </c>
      <c r="B107" s="26" t="s">
        <v>245</v>
      </c>
      <c r="C107" s="25" t="s">
        <v>25</v>
      </c>
      <c r="D107" s="25" t="s">
        <v>246</v>
      </c>
      <c r="E107" s="27" t="s">
        <v>99</v>
      </c>
      <c r="F107" s="26">
        <v>12.8</v>
      </c>
      <c r="G107" s="11">
        <v>11.01</v>
      </c>
      <c r="H107" s="11">
        <v>140.91999999999999</v>
      </c>
      <c r="I107" s="25" t="s">
        <v>299</v>
      </c>
      <c r="J107" s="26" t="s">
        <v>245</v>
      </c>
      <c r="K107" s="25" t="s">
        <v>25</v>
      </c>
      <c r="L107" s="25" t="s">
        <v>246</v>
      </c>
      <c r="M107" s="27" t="s">
        <v>99</v>
      </c>
      <c r="N107" s="28">
        <v>12.8</v>
      </c>
      <c r="O107" s="29"/>
      <c r="P107" s="40"/>
      <c r="Q107" s="7" t="str">
        <f t="shared" si="39"/>
        <v>OK</v>
      </c>
      <c r="R107" s="8" t="str">
        <f t="shared" si="40"/>
        <v>OK</v>
      </c>
      <c r="S107" s="8" t="str">
        <f t="shared" si="41"/>
        <v>OK</v>
      </c>
      <c r="T107" s="8" t="str">
        <f t="shared" si="42"/>
        <v>OK</v>
      </c>
      <c r="U107" s="8" t="str">
        <f t="shared" si="43"/>
        <v>OK</v>
      </c>
      <c r="V107" s="9">
        <f t="shared" si="44"/>
        <v>0</v>
      </c>
    </row>
    <row r="108" spans="1:22" ht="38.25" x14ac:dyDescent="0.2">
      <c r="A108" s="20" t="s">
        <v>300</v>
      </c>
      <c r="B108" s="20" t="s">
        <v>248</v>
      </c>
      <c r="C108" s="20" t="s">
        <v>72</v>
      </c>
      <c r="D108" s="20" t="s">
        <v>249</v>
      </c>
      <c r="E108" s="20" t="s">
        <v>199</v>
      </c>
      <c r="F108" s="21">
        <v>1.28</v>
      </c>
      <c r="G108" s="20">
        <v>500.46</v>
      </c>
      <c r="H108" s="22">
        <v>640.58000000000004</v>
      </c>
      <c r="I108" s="20" t="s">
        <v>300</v>
      </c>
      <c r="J108" s="20" t="s">
        <v>248</v>
      </c>
      <c r="K108" s="20" t="s">
        <v>72</v>
      </c>
      <c r="L108" s="20" t="s">
        <v>249</v>
      </c>
      <c r="M108" s="20" t="s">
        <v>199</v>
      </c>
      <c r="N108" s="23">
        <v>1.28</v>
      </c>
      <c r="O108" s="24"/>
      <c r="P108" s="39"/>
      <c r="Q108" s="5"/>
      <c r="R108" s="6"/>
      <c r="S108" s="6"/>
      <c r="T108" s="6"/>
      <c r="U108" s="6"/>
      <c r="V108" s="6"/>
    </row>
    <row r="109" spans="1:22" ht="25.5" x14ac:dyDescent="0.2">
      <c r="A109" s="25" t="s">
        <v>301</v>
      </c>
      <c r="B109" s="26" t="s">
        <v>302</v>
      </c>
      <c r="C109" s="25" t="s">
        <v>72</v>
      </c>
      <c r="D109" s="25" t="s">
        <v>303</v>
      </c>
      <c r="E109" s="27" t="s">
        <v>199</v>
      </c>
      <c r="F109" s="26">
        <v>1.28</v>
      </c>
      <c r="G109" s="11">
        <v>204.32</v>
      </c>
      <c r="H109" s="11">
        <v>261.52</v>
      </c>
      <c r="I109" s="25" t="s">
        <v>301</v>
      </c>
      <c r="J109" s="26" t="s">
        <v>302</v>
      </c>
      <c r="K109" s="25" t="s">
        <v>72</v>
      </c>
      <c r="L109" s="25" t="s">
        <v>303</v>
      </c>
      <c r="M109" s="27" t="s">
        <v>199</v>
      </c>
      <c r="N109" s="28">
        <v>1.28</v>
      </c>
      <c r="O109" s="29"/>
      <c r="P109" s="40"/>
      <c r="Q109" s="7" t="str">
        <f>IF(D109=L109,"OK","ERRO")</f>
        <v>OK</v>
      </c>
      <c r="R109" s="8" t="str">
        <f>IF(E109=M109,"OK","ERRO")</f>
        <v>OK</v>
      </c>
      <c r="S109" s="8" t="str">
        <f>IF(F109=N109,"OK","ERRO")</f>
        <v>OK</v>
      </c>
      <c r="T109" s="8" t="str">
        <f>IF(G109&gt;=O109,"OK","ERRO")</f>
        <v>OK</v>
      </c>
      <c r="U109" s="8" t="str">
        <f>IF(P109&lt;=H109,"OK","ERRO")</f>
        <v>OK</v>
      </c>
      <c r="V109" s="9">
        <f>IFERROR(P109/H109,"-")</f>
        <v>0</v>
      </c>
    </row>
    <row r="110" spans="1:22" ht="25.5" x14ac:dyDescent="0.2">
      <c r="A110" s="20" t="s">
        <v>304</v>
      </c>
      <c r="B110" s="20" t="s">
        <v>305</v>
      </c>
      <c r="C110" s="20" t="s">
        <v>25</v>
      </c>
      <c r="D110" s="20" t="s">
        <v>306</v>
      </c>
      <c r="E110" s="20" t="s">
        <v>31</v>
      </c>
      <c r="F110" s="21">
        <v>20</v>
      </c>
      <c r="G110" s="20">
        <v>2139.0100000000002</v>
      </c>
      <c r="H110" s="22">
        <v>42780.2</v>
      </c>
      <c r="I110" s="20" t="s">
        <v>304</v>
      </c>
      <c r="J110" s="20" t="s">
        <v>305</v>
      </c>
      <c r="K110" s="20" t="s">
        <v>25</v>
      </c>
      <c r="L110" s="20" t="s">
        <v>306</v>
      </c>
      <c r="M110" s="20" t="s">
        <v>31</v>
      </c>
      <c r="N110" s="23">
        <v>20</v>
      </c>
      <c r="O110" s="24"/>
      <c r="P110" s="39"/>
      <c r="Q110" s="5"/>
      <c r="R110" s="6"/>
      <c r="S110" s="6"/>
      <c r="T110" s="6"/>
      <c r="U110" s="6"/>
      <c r="V110" s="6"/>
    </row>
    <row r="111" spans="1:22" ht="25.5" x14ac:dyDescent="0.2">
      <c r="A111" s="20" t="s">
        <v>307</v>
      </c>
      <c r="B111" s="20" t="s">
        <v>308</v>
      </c>
      <c r="C111" s="20" t="s">
        <v>25</v>
      </c>
      <c r="D111" s="20" t="s">
        <v>309</v>
      </c>
      <c r="E111" s="20" t="s">
        <v>31</v>
      </c>
      <c r="F111" s="21">
        <v>8</v>
      </c>
      <c r="G111" s="20">
        <v>559.65</v>
      </c>
      <c r="H111" s="22">
        <v>4477.2</v>
      </c>
      <c r="I111" s="20" t="s">
        <v>307</v>
      </c>
      <c r="J111" s="20" t="s">
        <v>308</v>
      </c>
      <c r="K111" s="20" t="s">
        <v>25</v>
      </c>
      <c r="L111" s="20" t="s">
        <v>309</v>
      </c>
      <c r="M111" s="20" t="s">
        <v>31</v>
      </c>
      <c r="N111" s="23">
        <v>8</v>
      </c>
      <c r="O111" s="24"/>
      <c r="P111" s="39"/>
      <c r="Q111" s="5"/>
      <c r="R111" s="6"/>
      <c r="S111" s="6"/>
      <c r="T111" s="6"/>
      <c r="U111" s="6"/>
      <c r="V111" s="6"/>
    </row>
    <row r="112" spans="1:22" ht="38.25" x14ac:dyDescent="0.2">
      <c r="A112" s="25" t="s">
        <v>310</v>
      </c>
      <c r="B112" s="26" t="s">
        <v>279</v>
      </c>
      <c r="C112" s="25" t="s">
        <v>25</v>
      </c>
      <c r="D112" s="25" t="s">
        <v>280</v>
      </c>
      <c r="E112" s="27" t="s">
        <v>27</v>
      </c>
      <c r="F112" s="26">
        <v>9.6</v>
      </c>
      <c r="G112" s="11">
        <v>10.65</v>
      </c>
      <c r="H112" s="11">
        <v>102.24</v>
      </c>
      <c r="I112" s="25" t="s">
        <v>310</v>
      </c>
      <c r="J112" s="26" t="s">
        <v>279</v>
      </c>
      <c r="K112" s="25" t="s">
        <v>25</v>
      </c>
      <c r="L112" s="25" t="s">
        <v>280</v>
      </c>
      <c r="M112" s="27" t="s">
        <v>27</v>
      </c>
      <c r="N112" s="28">
        <v>9.6</v>
      </c>
      <c r="O112" s="29"/>
      <c r="P112" s="40"/>
      <c r="Q112" s="7" t="str">
        <f t="shared" ref="Q112:S114" si="45">IF(D112=L112,"OK","ERRO")</f>
        <v>OK</v>
      </c>
      <c r="R112" s="8" t="str">
        <f t="shared" si="45"/>
        <v>OK</v>
      </c>
      <c r="S112" s="8" t="str">
        <f t="shared" si="45"/>
        <v>OK</v>
      </c>
      <c r="T112" s="8" t="str">
        <f>IF(G112&gt;=O112,"OK","ERRO")</f>
        <v>OK</v>
      </c>
      <c r="U112" s="8" t="str">
        <f>IF(P112&lt;=H112,"OK","ERRO")</f>
        <v>OK</v>
      </c>
      <c r="V112" s="9">
        <f>IFERROR(P112/H112,"-")</f>
        <v>0</v>
      </c>
    </row>
    <row r="113" spans="1:22" ht="38.25" x14ac:dyDescent="0.2">
      <c r="A113" s="25" t="s">
        <v>311</v>
      </c>
      <c r="B113" s="26" t="s">
        <v>282</v>
      </c>
      <c r="C113" s="25" t="s">
        <v>72</v>
      </c>
      <c r="D113" s="25" t="s">
        <v>283</v>
      </c>
      <c r="E113" s="27" t="s">
        <v>199</v>
      </c>
      <c r="F113" s="26">
        <v>2.2400000000000002</v>
      </c>
      <c r="G113" s="11">
        <v>29.95</v>
      </c>
      <c r="H113" s="11">
        <v>67.08</v>
      </c>
      <c r="I113" s="25" t="s">
        <v>311</v>
      </c>
      <c r="J113" s="26" t="s">
        <v>282</v>
      </c>
      <c r="K113" s="25" t="s">
        <v>72</v>
      </c>
      <c r="L113" s="25" t="s">
        <v>283</v>
      </c>
      <c r="M113" s="27" t="s">
        <v>199</v>
      </c>
      <c r="N113" s="28">
        <v>2.2400000000000002</v>
      </c>
      <c r="O113" s="29"/>
      <c r="P113" s="40"/>
      <c r="Q113" s="7" t="str">
        <f t="shared" si="45"/>
        <v>OK</v>
      </c>
      <c r="R113" s="8" t="str">
        <f t="shared" si="45"/>
        <v>OK</v>
      </c>
      <c r="S113" s="8" t="str">
        <f t="shared" si="45"/>
        <v>OK</v>
      </c>
      <c r="T113" s="8" t="str">
        <f>IF(G113&gt;=O113,"OK","ERRO")</f>
        <v>OK</v>
      </c>
      <c r="U113" s="8" t="str">
        <f>IF(P113&lt;=H113,"OK","ERRO")</f>
        <v>OK</v>
      </c>
      <c r="V113" s="9">
        <f>IFERROR(P113/H113,"-")</f>
        <v>0</v>
      </c>
    </row>
    <row r="114" spans="1:22" x14ac:dyDescent="0.2">
      <c r="A114" s="25" t="s">
        <v>312</v>
      </c>
      <c r="B114" s="26"/>
      <c r="C114" s="25"/>
      <c r="D114" s="25" t="s">
        <v>313</v>
      </c>
      <c r="E114" s="27"/>
      <c r="F114" s="26"/>
      <c r="G114" s="11"/>
      <c r="H114" s="11">
        <v>136453.54</v>
      </c>
      <c r="I114" s="25" t="s">
        <v>312</v>
      </c>
      <c r="J114" s="26"/>
      <c r="K114" s="25"/>
      <c r="L114" s="25" t="s">
        <v>313</v>
      </c>
      <c r="M114" s="27"/>
      <c r="N114" s="28"/>
      <c r="O114" s="29"/>
      <c r="P114" s="40"/>
      <c r="Q114" s="7" t="str">
        <f t="shared" si="45"/>
        <v>OK</v>
      </c>
      <c r="R114" s="8" t="str">
        <f t="shared" si="45"/>
        <v>OK</v>
      </c>
      <c r="S114" s="8" t="str">
        <f t="shared" si="45"/>
        <v>OK</v>
      </c>
      <c r="T114" s="8" t="str">
        <f>IF(G114&gt;=O114,"OK","ERRO")</f>
        <v>OK</v>
      </c>
      <c r="U114" s="8" t="str">
        <f>IF(P114&lt;=H114,"OK","ERRO")</f>
        <v>OK</v>
      </c>
      <c r="V114" s="9">
        <f>IFERROR(P114/H114,"-")</f>
        <v>0</v>
      </c>
    </row>
    <row r="115" spans="1:22" ht="63.75" x14ac:dyDescent="0.2">
      <c r="A115" s="20" t="s">
        <v>314</v>
      </c>
      <c r="B115" s="20" t="s">
        <v>230</v>
      </c>
      <c r="C115" s="20" t="s">
        <v>72</v>
      </c>
      <c r="D115" s="20" t="s">
        <v>231</v>
      </c>
      <c r="E115" s="20" t="s">
        <v>199</v>
      </c>
      <c r="F115" s="21">
        <v>113.64</v>
      </c>
      <c r="G115" s="20">
        <v>14.31</v>
      </c>
      <c r="H115" s="22">
        <v>1626.18</v>
      </c>
      <c r="I115" s="20" t="s">
        <v>314</v>
      </c>
      <c r="J115" s="20" t="s">
        <v>230</v>
      </c>
      <c r="K115" s="20" t="s">
        <v>72</v>
      </c>
      <c r="L115" s="20" t="s">
        <v>231</v>
      </c>
      <c r="M115" s="20" t="s">
        <v>199</v>
      </c>
      <c r="N115" s="23">
        <v>113.64</v>
      </c>
      <c r="O115" s="24"/>
      <c r="P115" s="39"/>
      <c r="Q115" s="5"/>
      <c r="R115" s="6"/>
      <c r="S115" s="6"/>
      <c r="T115" s="6"/>
      <c r="U115" s="6"/>
      <c r="V115" s="6"/>
    </row>
    <row r="116" spans="1:22" ht="25.5" x14ac:dyDescent="0.2">
      <c r="A116" s="25" t="s">
        <v>315</v>
      </c>
      <c r="B116" s="26" t="s">
        <v>236</v>
      </c>
      <c r="C116" s="25" t="s">
        <v>72</v>
      </c>
      <c r="D116" s="25" t="s">
        <v>237</v>
      </c>
      <c r="E116" s="27" t="s">
        <v>62</v>
      </c>
      <c r="F116" s="26">
        <v>157.49</v>
      </c>
      <c r="G116" s="11">
        <v>50.71</v>
      </c>
      <c r="H116" s="11">
        <v>7986.31</v>
      </c>
      <c r="I116" s="25" t="s">
        <v>315</v>
      </c>
      <c r="J116" s="26" t="s">
        <v>236</v>
      </c>
      <c r="K116" s="25" t="s">
        <v>72</v>
      </c>
      <c r="L116" s="25" t="s">
        <v>237</v>
      </c>
      <c r="M116" s="27" t="s">
        <v>62</v>
      </c>
      <c r="N116" s="28">
        <v>157.49</v>
      </c>
      <c r="O116" s="29"/>
      <c r="P116" s="40"/>
      <c r="Q116" s="7" t="str">
        <f t="shared" ref="Q116:S117" si="46">IF(D116=L116,"OK","ERRO")</f>
        <v>OK</v>
      </c>
      <c r="R116" s="8" t="str">
        <f t="shared" si="46"/>
        <v>OK</v>
      </c>
      <c r="S116" s="8" t="str">
        <f t="shared" si="46"/>
        <v>OK</v>
      </c>
      <c r="T116" s="8" t="str">
        <f>IF(G116&gt;=O116,"OK","ERRO")</f>
        <v>OK</v>
      </c>
      <c r="U116" s="8" t="str">
        <f>IF(P116&lt;=H116,"OK","ERRO")</f>
        <v>OK</v>
      </c>
      <c r="V116" s="9">
        <f>IFERROR(P116/H116,"-")</f>
        <v>0</v>
      </c>
    </row>
    <row r="117" spans="1:22" ht="25.5" x14ac:dyDescent="0.2">
      <c r="A117" s="25" t="s">
        <v>316</v>
      </c>
      <c r="B117" s="26" t="s">
        <v>245</v>
      </c>
      <c r="C117" s="25" t="s">
        <v>25</v>
      </c>
      <c r="D117" s="25" t="s">
        <v>246</v>
      </c>
      <c r="E117" s="27" t="s">
        <v>99</v>
      </c>
      <c r="F117" s="26">
        <v>68.819999999999993</v>
      </c>
      <c r="G117" s="11">
        <v>11.01</v>
      </c>
      <c r="H117" s="11">
        <v>757.7</v>
      </c>
      <c r="I117" s="25" t="s">
        <v>316</v>
      </c>
      <c r="J117" s="26" t="s">
        <v>245</v>
      </c>
      <c r="K117" s="25" t="s">
        <v>25</v>
      </c>
      <c r="L117" s="25" t="s">
        <v>246</v>
      </c>
      <c r="M117" s="27" t="s">
        <v>99</v>
      </c>
      <c r="N117" s="28">
        <v>68.819999999999993</v>
      </c>
      <c r="O117" s="29"/>
      <c r="P117" s="40"/>
      <c r="Q117" s="7" t="str">
        <f t="shared" si="46"/>
        <v>OK</v>
      </c>
      <c r="R117" s="8" t="str">
        <f t="shared" si="46"/>
        <v>OK</v>
      </c>
      <c r="S117" s="8" t="str">
        <f t="shared" si="46"/>
        <v>OK</v>
      </c>
      <c r="T117" s="8" t="str">
        <f>IF(G117&gt;=O117,"OK","ERRO")</f>
        <v>OK</v>
      </c>
      <c r="U117" s="8" t="str">
        <f>IF(P117&lt;=H117,"OK","ERRO")</f>
        <v>OK</v>
      </c>
      <c r="V117" s="9">
        <f>IFERROR(P117/H117,"-")</f>
        <v>0</v>
      </c>
    </row>
    <row r="118" spans="1:22" ht="38.25" x14ac:dyDescent="0.2">
      <c r="A118" s="20" t="s">
        <v>317</v>
      </c>
      <c r="B118" s="20" t="s">
        <v>248</v>
      </c>
      <c r="C118" s="20" t="s">
        <v>72</v>
      </c>
      <c r="D118" s="20" t="s">
        <v>249</v>
      </c>
      <c r="E118" s="20" t="s">
        <v>199</v>
      </c>
      <c r="F118" s="21">
        <v>6.88</v>
      </c>
      <c r="G118" s="20">
        <v>500.46</v>
      </c>
      <c r="H118" s="22">
        <v>3443.16</v>
      </c>
      <c r="I118" s="20" t="s">
        <v>317</v>
      </c>
      <c r="J118" s="20" t="s">
        <v>248</v>
      </c>
      <c r="K118" s="20" t="s">
        <v>72</v>
      </c>
      <c r="L118" s="20" t="s">
        <v>249</v>
      </c>
      <c r="M118" s="20" t="s">
        <v>199</v>
      </c>
      <c r="N118" s="23">
        <v>6.88</v>
      </c>
      <c r="O118" s="24"/>
      <c r="P118" s="39"/>
      <c r="Q118" s="5"/>
      <c r="R118" s="6"/>
      <c r="S118" s="6"/>
      <c r="T118" s="6"/>
      <c r="U118" s="6"/>
      <c r="V118" s="6"/>
    </row>
    <row r="119" spans="1:22" ht="25.5" x14ac:dyDescent="0.2">
      <c r="A119" s="25" t="s">
        <v>318</v>
      </c>
      <c r="B119" s="26" t="s">
        <v>302</v>
      </c>
      <c r="C119" s="25" t="s">
        <v>72</v>
      </c>
      <c r="D119" s="25" t="s">
        <v>303</v>
      </c>
      <c r="E119" s="27" t="s">
        <v>199</v>
      </c>
      <c r="F119" s="26">
        <v>6.88</v>
      </c>
      <c r="G119" s="11">
        <v>204.32</v>
      </c>
      <c r="H119" s="11">
        <v>1405.72</v>
      </c>
      <c r="I119" s="25" t="s">
        <v>318</v>
      </c>
      <c r="J119" s="26" t="s">
        <v>302</v>
      </c>
      <c r="K119" s="25" t="s">
        <v>72</v>
      </c>
      <c r="L119" s="25" t="s">
        <v>303</v>
      </c>
      <c r="M119" s="27" t="s">
        <v>199</v>
      </c>
      <c r="N119" s="28">
        <v>6.88</v>
      </c>
      <c r="O119" s="29"/>
      <c r="P119" s="40"/>
      <c r="Q119" s="7" t="str">
        <f>IF(D119=L119,"OK","ERRO")</f>
        <v>OK</v>
      </c>
      <c r="R119" s="8" t="str">
        <f>IF(E119=M119,"OK","ERRO")</f>
        <v>OK</v>
      </c>
      <c r="S119" s="8" t="str">
        <f>IF(F119=N119,"OK","ERRO")</f>
        <v>OK</v>
      </c>
      <c r="T119" s="8" t="str">
        <f>IF(G119&gt;=O119,"OK","ERRO")</f>
        <v>OK</v>
      </c>
      <c r="U119" s="8" t="str">
        <f>IF(P119&lt;=H119,"OK","ERRO")</f>
        <v>OK</v>
      </c>
      <c r="V119" s="9">
        <f>IFERROR(P119/H119,"-")</f>
        <v>0</v>
      </c>
    </row>
    <row r="120" spans="1:22" ht="25.5" x14ac:dyDescent="0.2">
      <c r="A120" s="20" t="s">
        <v>319</v>
      </c>
      <c r="B120" s="20" t="s">
        <v>320</v>
      </c>
      <c r="C120" s="20" t="s">
        <v>25</v>
      </c>
      <c r="D120" s="20" t="s">
        <v>321</v>
      </c>
      <c r="E120" s="20" t="s">
        <v>31</v>
      </c>
      <c r="F120" s="21">
        <v>18</v>
      </c>
      <c r="G120" s="20">
        <v>3110.59</v>
      </c>
      <c r="H120" s="22">
        <v>55990.62</v>
      </c>
      <c r="I120" s="20" t="s">
        <v>319</v>
      </c>
      <c r="J120" s="20" t="s">
        <v>320</v>
      </c>
      <c r="K120" s="20" t="s">
        <v>25</v>
      </c>
      <c r="L120" s="20" t="s">
        <v>321</v>
      </c>
      <c r="M120" s="20" t="s">
        <v>31</v>
      </c>
      <c r="N120" s="23">
        <v>18</v>
      </c>
      <c r="O120" s="24"/>
      <c r="P120" s="39"/>
      <c r="Q120" s="5"/>
      <c r="R120" s="6"/>
      <c r="S120" s="6"/>
      <c r="T120" s="6"/>
      <c r="U120" s="6"/>
      <c r="V120" s="6"/>
    </row>
    <row r="121" spans="1:22" ht="25.5" x14ac:dyDescent="0.2">
      <c r="A121" s="25" t="s">
        <v>322</v>
      </c>
      <c r="B121" s="26" t="s">
        <v>323</v>
      </c>
      <c r="C121" s="25" t="s">
        <v>25</v>
      </c>
      <c r="D121" s="25" t="s">
        <v>324</v>
      </c>
      <c r="E121" s="27" t="s">
        <v>31</v>
      </c>
      <c r="F121" s="26">
        <v>3</v>
      </c>
      <c r="G121" s="11">
        <v>3179.67</v>
      </c>
      <c r="H121" s="11">
        <v>9539.01</v>
      </c>
      <c r="I121" s="25" t="s">
        <v>322</v>
      </c>
      <c r="J121" s="26" t="s">
        <v>323</v>
      </c>
      <c r="K121" s="25" t="s">
        <v>25</v>
      </c>
      <c r="L121" s="25" t="s">
        <v>324</v>
      </c>
      <c r="M121" s="27" t="s">
        <v>31</v>
      </c>
      <c r="N121" s="28">
        <v>3</v>
      </c>
      <c r="O121" s="29"/>
      <c r="P121" s="40"/>
      <c r="Q121" s="7" t="str">
        <f>IF(D121=L121,"OK","ERRO")</f>
        <v>OK</v>
      </c>
      <c r="R121" s="8" t="str">
        <f>IF(E121=M121,"OK","ERRO")</f>
        <v>OK</v>
      </c>
      <c r="S121" s="8" t="str">
        <f>IF(F121=N121,"OK","ERRO")</f>
        <v>OK</v>
      </c>
      <c r="T121" s="8" t="str">
        <f>IF(G121&gt;=O121,"OK","ERRO")</f>
        <v>OK</v>
      </c>
      <c r="U121" s="8" t="str">
        <f>IF(P121&lt;=H121,"OK","ERRO")</f>
        <v>OK</v>
      </c>
      <c r="V121" s="9">
        <f>IFERROR(P121/H121,"-")</f>
        <v>0</v>
      </c>
    </row>
    <row r="122" spans="1:22" ht="25.5" x14ac:dyDescent="0.2">
      <c r="A122" s="20" t="s">
        <v>325</v>
      </c>
      <c r="B122" s="20" t="s">
        <v>326</v>
      </c>
      <c r="C122" s="20" t="s">
        <v>25</v>
      </c>
      <c r="D122" s="20" t="s">
        <v>327</v>
      </c>
      <c r="E122" s="20" t="s">
        <v>31</v>
      </c>
      <c r="F122" s="21">
        <v>2</v>
      </c>
      <c r="G122" s="20">
        <v>3380.6</v>
      </c>
      <c r="H122" s="22">
        <v>6761.2</v>
      </c>
      <c r="I122" s="20" t="s">
        <v>325</v>
      </c>
      <c r="J122" s="20" t="s">
        <v>326</v>
      </c>
      <c r="K122" s="20" t="s">
        <v>25</v>
      </c>
      <c r="L122" s="20" t="s">
        <v>327</v>
      </c>
      <c r="M122" s="20" t="s">
        <v>31</v>
      </c>
      <c r="N122" s="23">
        <v>2</v>
      </c>
      <c r="O122" s="24"/>
      <c r="P122" s="39"/>
      <c r="Q122" s="5"/>
      <c r="R122" s="6"/>
      <c r="S122" s="6"/>
      <c r="T122" s="6"/>
      <c r="U122" s="6"/>
      <c r="V122" s="6"/>
    </row>
    <row r="123" spans="1:22" ht="25.5" x14ac:dyDescent="0.2">
      <c r="A123" s="25" t="s">
        <v>328</v>
      </c>
      <c r="B123" s="26" t="s">
        <v>329</v>
      </c>
      <c r="C123" s="25" t="s">
        <v>25</v>
      </c>
      <c r="D123" s="25" t="s">
        <v>330</v>
      </c>
      <c r="E123" s="27" t="s">
        <v>31</v>
      </c>
      <c r="F123" s="26">
        <v>1</v>
      </c>
      <c r="G123" s="11">
        <v>4544.5</v>
      </c>
      <c r="H123" s="11">
        <v>4544.5</v>
      </c>
      <c r="I123" s="25" t="s">
        <v>328</v>
      </c>
      <c r="J123" s="26" t="s">
        <v>329</v>
      </c>
      <c r="K123" s="25" t="s">
        <v>25</v>
      </c>
      <c r="L123" s="25" t="s">
        <v>330</v>
      </c>
      <c r="M123" s="27" t="s">
        <v>31</v>
      </c>
      <c r="N123" s="28">
        <v>1</v>
      </c>
      <c r="O123" s="29"/>
      <c r="P123" s="40"/>
      <c r="Q123" s="7" t="str">
        <f t="shared" ref="Q123:S126" si="47">IF(D123=L123,"OK","ERRO")</f>
        <v>OK</v>
      </c>
      <c r="R123" s="8" t="str">
        <f t="shared" si="47"/>
        <v>OK</v>
      </c>
      <c r="S123" s="8" t="str">
        <f t="shared" si="47"/>
        <v>OK</v>
      </c>
      <c r="T123" s="8" t="str">
        <f>IF(G123&gt;=O123,"OK","ERRO")</f>
        <v>OK</v>
      </c>
      <c r="U123" s="8" t="str">
        <f>IF(P123&lt;=H123,"OK","ERRO")</f>
        <v>OK</v>
      </c>
      <c r="V123" s="9">
        <f>IFERROR(P123/H123,"-")</f>
        <v>0</v>
      </c>
    </row>
    <row r="124" spans="1:22" ht="38.25" x14ac:dyDescent="0.2">
      <c r="A124" s="25" t="s">
        <v>331</v>
      </c>
      <c r="B124" s="26" t="s">
        <v>332</v>
      </c>
      <c r="C124" s="25" t="s">
        <v>25</v>
      </c>
      <c r="D124" s="25" t="s">
        <v>333</v>
      </c>
      <c r="E124" s="27" t="s">
        <v>27</v>
      </c>
      <c r="F124" s="26">
        <v>14.13</v>
      </c>
      <c r="G124" s="11">
        <v>758.06</v>
      </c>
      <c r="H124" s="11">
        <v>10711.38</v>
      </c>
      <c r="I124" s="25" t="s">
        <v>331</v>
      </c>
      <c r="J124" s="26" t="s">
        <v>332</v>
      </c>
      <c r="K124" s="25" t="s">
        <v>25</v>
      </c>
      <c r="L124" s="25" t="s">
        <v>333</v>
      </c>
      <c r="M124" s="27" t="s">
        <v>27</v>
      </c>
      <c r="N124" s="28">
        <v>14.13</v>
      </c>
      <c r="O124" s="29"/>
      <c r="P124" s="40"/>
      <c r="Q124" s="7" t="str">
        <f t="shared" si="47"/>
        <v>OK</v>
      </c>
      <c r="R124" s="8" t="str">
        <f t="shared" si="47"/>
        <v>OK</v>
      </c>
      <c r="S124" s="8" t="str">
        <f t="shared" si="47"/>
        <v>OK</v>
      </c>
      <c r="T124" s="8" t="str">
        <f>IF(G124&gt;=O124,"OK","ERRO")</f>
        <v>OK</v>
      </c>
      <c r="U124" s="8" t="str">
        <f>IF(P124&lt;=H124,"OK","ERRO")</f>
        <v>OK</v>
      </c>
      <c r="V124" s="9">
        <f>IFERROR(P124/H124,"-")</f>
        <v>0</v>
      </c>
    </row>
    <row r="125" spans="1:22" ht="38.25" x14ac:dyDescent="0.2">
      <c r="A125" s="25" t="s">
        <v>334</v>
      </c>
      <c r="B125" s="26" t="s">
        <v>335</v>
      </c>
      <c r="C125" s="25" t="s">
        <v>25</v>
      </c>
      <c r="D125" s="25" t="s">
        <v>336</v>
      </c>
      <c r="E125" s="27" t="s">
        <v>31</v>
      </c>
      <c r="F125" s="26">
        <v>24</v>
      </c>
      <c r="G125" s="11">
        <v>1273.3699999999999</v>
      </c>
      <c r="H125" s="11">
        <v>30560.880000000001</v>
      </c>
      <c r="I125" s="25" t="s">
        <v>334</v>
      </c>
      <c r="J125" s="26" t="s">
        <v>335</v>
      </c>
      <c r="K125" s="25" t="s">
        <v>25</v>
      </c>
      <c r="L125" s="25" t="s">
        <v>336</v>
      </c>
      <c r="M125" s="27" t="s">
        <v>31</v>
      </c>
      <c r="N125" s="28">
        <v>24</v>
      </c>
      <c r="O125" s="29"/>
      <c r="P125" s="40"/>
      <c r="Q125" s="7" t="str">
        <f t="shared" si="47"/>
        <v>OK</v>
      </c>
      <c r="R125" s="8" t="str">
        <f t="shared" si="47"/>
        <v>OK</v>
      </c>
      <c r="S125" s="8" t="str">
        <f t="shared" si="47"/>
        <v>OK</v>
      </c>
      <c r="T125" s="8" t="str">
        <f>IF(G125&gt;=O125,"OK","ERRO")</f>
        <v>OK</v>
      </c>
      <c r="U125" s="8" t="str">
        <f>IF(P125&lt;=H125,"OK","ERRO")</f>
        <v>OK</v>
      </c>
      <c r="V125" s="9">
        <f>IFERROR(P125/H125,"-")</f>
        <v>0</v>
      </c>
    </row>
    <row r="126" spans="1:22" ht="38.25" x14ac:dyDescent="0.2">
      <c r="A126" s="25" t="s">
        <v>337</v>
      </c>
      <c r="B126" s="26" t="s">
        <v>279</v>
      </c>
      <c r="C126" s="25" t="s">
        <v>25</v>
      </c>
      <c r="D126" s="25" t="s">
        <v>280</v>
      </c>
      <c r="E126" s="27" t="s">
        <v>27</v>
      </c>
      <c r="F126" s="26">
        <v>154</v>
      </c>
      <c r="G126" s="11">
        <v>10.65</v>
      </c>
      <c r="H126" s="11">
        <v>1640.1</v>
      </c>
      <c r="I126" s="25" t="s">
        <v>337</v>
      </c>
      <c r="J126" s="26" t="s">
        <v>279</v>
      </c>
      <c r="K126" s="25" t="s">
        <v>25</v>
      </c>
      <c r="L126" s="25" t="s">
        <v>280</v>
      </c>
      <c r="M126" s="27" t="s">
        <v>27</v>
      </c>
      <c r="N126" s="28">
        <v>154</v>
      </c>
      <c r="O126" s="29"/>
      <c r="P126" s="40"/>
      <c r="Q126" s="7" t="str">
        <f t="shared" si="47"/>
        <v>OK</v>
      </c>
      <c r="R126" s="8" t="str">
        <f t="shared" si="47"/>
        <v>OK</v>
      </c>
      <c r="S126" s="8" t="str">
        <f t="shared" si="47"/>
        <v>OK</v>
      </c>
      <c r="T126" s="8" t="str">
        <f>IF(G126&gt;=O126,"OK","ERRO")</f>
        <v>OK</v>
      </c>
      <c r="U126" s="8" t="str">
        <f>IF(P126&lt;=H126,"OK","ERRO")</f>
        <v>OK</v>
      </c>
      <c r="V126" s="9">
        <f>IFERROR(P126/H126,"-")</f>
        <v>0</v>
      </c>
    </row>
    <row r="127" spans="1:22" ht="38.25" x14ac:dyDescent="0.2">
      <c r="A127" s="20" t="s">
        <v>338</v>
      </c>
      <c r="B127" s="20" t="s">
        <v>282</v>
      </c>
      <c r="C127" s="20" t="s">
        <v>72</v>
      </c>
      <c r="D127" s="20" t="s">
        <v>283</v>
      </c>
      <c r="E127" s="20" t="s">
        <v>199</v>
      </c>
      <c r="F127" s="21">
        <v>8.8699999999999992</v>
      </c>
      <c r="G127" s="20">
        <v>29.95</v>
      </c>
      <c r="H127" s="22">
        <v>265.64999999999998</v>
      </c>
      <c r="I127" s="20" t="s">
        <v>338</v>
      </c>
      <c r="J127" s="20" t="s">
        <v>282</v>
      </c>
      <c r="K127" s="20" t="s">
        <v>72</v>
      </c>
      <c r="L127" s="20" t="s">
        <v>283</v>
      </c>
      <c r="M127" s="20" t="s">
        <v>199</v>
      </c>
      <c r="N127" s="23">
        <v>8.8699999999999992</v>
      </c>
      <c r="O127" s="24"/>
      <c r="P127" s="39"/>
      <c r="Q127" s="5"/>
      <c r="R127" s="6"/>
      <c r="S127" s="6"/>
      <c r="T127" s="6"/>
      <c r="U127" s="6"/>
      <c r="V127" s="6"/>
    </row>
    <row r="128" spans="1:22" ht="38.25" x14ac:dyDescent="0.2">
      <c r="A128" s="20" t="s">
        <v>339</v>
      </c>
      <c r="B128" s="20" t="s">
        <v>285</v>
      </c>
      <c r="C128" s="20" t="s">
        <v>72</v>
      </c>
      <c r="D128" s="20" t="s">
        <v>286</v>
      </c>
      <c r="E128" s="20" t="s">
        <v>199</v>
      </c>
      <c r="F128" s="21">
        <v>6.88</v>
      </c>
      <c r="G128" s="20">
        <v>177.49</v>
      </c>
      <c r="H128" s="22">
        <v>1221.1300000000001</v>
      </c>
      <c r="I128" s="20" t="s">
        <v>339</v>
      </c>
      <c r="J128" s="20" t="s">
        <v>285</v>
      </c>
      <c r="K128" s="20" t="s">
        <v>72</v>
      </c>
      <c r="L128" s="20" t="s">
        <v>286</v>
      </c>
      <c r="M128" s="20" t="s">
        <v>199</v>
      </c>
      <c r="N128" s="23">
        <v>6.88</v>
      </c>
      <c r="O128" s="24"/>
      <c r="P128" s="39"/>
      <c r="Q128" s="5"/>
      <c r="R128" s="6"/>
      <c r="S128" s="6"/>
      <c r="T128" s="6"/>
      <c r="U128" s="6"/>
      <c r="V128" s="6"/>
    </row>
    <row r="129" spans="1:22" x14ac:dyDescent="0.2">
      <c r="A129" s="25" t="s">
        <v>340</v>
      </c>
      <c r="B129" s="26"/>
      <c r="C129" s="25"/>
      <c r="D129" s="25" t="s">
        <v>341</v>
      </c>
      <c r="E129" s="27"/>
      <c r="F129" s="26"/>
      <c r="G129" s="11"/>
      <c r="H129" s="11">
        <v>71586.820000000007</v>
      </c>
      <c r="I129" s="25" t="s">
        <v>340</v>
      </c>
      <c r="J129" s="26"/>
      <c r="K129" s="25"/>
      <c r="L129" s="25" t="s">
        <v>341</v>
      </c>
      <c r="M129" s="27"/>
      <c r="N129" s="28"/>
      <c r="O129" s="29"/>
      <c r="P129" s="40"/>
      <c r="Q129" s="7" t="str">
        <f>IF(D129=L129,"OK","ERRO")</f>
        <v>OK</v>
      </c>
      <c r="R129" s="8" t="str">
        <f>IF(E129=M129,"OK","ERRO")</f>
        <v>OK</v>
      </c>
      <c r="S129" s="8" t="str">
        <f>IF(F129=N129,"OK","ERRO")</f>
        <v>OK</v>
      </c>
      <c r="T129" s="8" t="str">
        <f>IF(G129&gt;=O129,"OK","ERRO")</f>
        <v>OK</v>
      </c>
      <c r="U129" s="8" t="str">
        <f>IF(P129&lt;=H129,"OK","ERRO")</f>
        <v>OK</v>
      </c>
      <c r="V129" s="9">
        <f>IFERROR(P129/H129,"-")</f>
        <v>0</v>
      </c>
    </row>
    <row r="130" spans="1:22" ht="63.75" x14ac:dyDescent="0.2">
      <c r="A130" s="20" t="s">
        <v>342</v>
      </c>
      <c r="B130" s="20" t="s">
        <v>230</v>
      </c>
      <c r="C130" s="20" t="s">
        <v>72</v>
      </c>
      <c r="D130" s="20" t="s">
        <v>231</v>
      </c>
      <c r="E130" s="20" t="s">
        <v>199</v>
      </c>
      <c r="F130" s="21">
        <v>46.87</v>
      </c>
      <c r="G130" s="20">
        <v>14.31</v>
      </c>
      <c r="H130" s="22">
        <v>670.7</v>
      </c>
      <c r="I130" s="20" t="s">
        <v>342</v>
      </c>
      <c r="J130" s="20" t="s">
        <v>230</v>
      </c>
      <c r="K130" s="20" t="s">
        <v>72</v>
      </c>
      <c r="L130" s="20" t="s">
        <v>231</v>
      </c>
      <c r="M130" s="20" t="s">
        <v>199</v>
      </c>
      <c r="N130" s="23">
        <v>46.87</v>
      </c>
      <c r="O130" s="24"/>
      <c r="P130" s="39"/>
      <c r="Q130" s="5"/>
      <c r="R130" s="6"/>
      <c r="S130" s="6"/>
      <c r="T130" s="6"/>
      <c r="U130" s="6"/>
      <c r="V130" s="6"/>
    </row>
    <row r="131" spans="1:22" ht="25.5" x14ac:dyDescent="0.2">
      <c r="A131" s="25" t="s">
        <v>343</v>
      </c>
      <c r="B131" s="26" t="s">
        <v>245</v>
      </c>
      <c r="C131" s="25" t="s">
        <v>25</v>
      </c>
      <c r="D131" s="25" t="s">
        <v>246</v>
      </c>
      <c r="E131" s="27" t="s">
        <v>99</v>
      </c>
      <c r="F131" s="26">
        <v>40.5</v>
      </c>
      <c r="G131" s="11">
        <v>11.01</v>
      </c>
      <c r="H131" s="11">
        <v>445.9</v>
      </c>
      <c r="I131" s="25" t="s">
        <v>343</v>
      </c>
      <c r="J131" s="26" t="s">
        <v>245</v>
      </c>
      <c r="K131" s="25" t="s">
        <v>25</v>
      </c>
      <c r="L131" s="25" t="s">
        <v>246</v>
      </c>
      <c r="M131" s="27" t="s">
        <v>99</v>
      </c>
      <c r="N131" s="28">
        <v>40.5</v>
      </c>
      <c r="O131" s="29"/>
      <c r="P131" s="40"/>
      <c r="Q131" s="7" t="str">
        <f t="shared" ref="Q131:S132" si="48">IF(D131=L131,"OK","ERRO")</f>
        <v>OK</v>
      </c>
      <c r="R131" s="8" t="str">
        <f t="shared" si="48"/>
        <v>OK</v>
      </c>
      <c r="S131" s="8" t="str">
        <f t="shared" si="48"/>
        <v>OK</v>
      </c>
      <c r="T131" s="8" t="str">
        <f>IF(G131&gt;=O131,"OK","ERRO")</f>
        <v>OK</v>
      </c>
      <c r="U131" s="8" t="str">
        <f>IF(P131&lt;=H131,"OK","ERRO")</f>
        <v>OK</v>
      </c>
      <c r="V131" s="9">
        <f>IFERROR(P131/H131,"-")</f>
        <v>0</v>
      </c>
    </row>
    <row r="132" spans="1:22" ht="38.25" x14ac:dyDescent="0.2">
      <c r="A132" s="25" t="s">
        <v>344</v>
      </c>
      <c r="B132" s="26" t="s">
        <v>248</v>
      </c>
      <c r="C132" s="25" t="s">
        <v>72</v>
      </c>
      <c r="D132" s="25" t="s">
        <v>249</v>
      </c>
      <c r="E132" s="27" t="s">
        <v>199</v>
      </c>
      <c r="F132" s="26">
        <v>3.44</v>
      </c>
      <c r="G132" s="11">
        <v>500.46</v>
      </c>
      <c r="H132" s="11">
        <v>1721.58</v>
      </c>
      <c r="I132" s="25" t="s">
        <v>344</v>
      </c>
      <c r="J132" s="26" t="s">
        <v>248</v>
      </c>
      <c r="K132" s="25" t="s">
        <v>72</v>
      </c>
      <c r="L132" s="25" t="s">
        <v>249</v>
      </c>
      <c r="M132" s="27" t="s">
        <v>199</v>
      </c>
      <c r="N132" s="28">
        <v>3.44</v>
      </c>
      <c r="O132" s="29"/>
      <c r="P132" s="40"/>
      <c r="Q132" s="7" t="str">
        <f t="shared" si="48"/>
        <v>OK</v>
      </c>
      <c r="R132" s="8" t="str">
        <f t="shared" si="48"/>
        <v>OK</v>
      </c>
      <c r="S132" s="8" t="str">
        <f t="shared" si="48"/>
        <v>OK</v>
      </c>
      <c r="T132" s="8" t="str">
        <f>IF(G132&gt;=O132,"OK","ERRO")</f>
        <v>OK</v>
      </c>
      <c r="U132" s="8" t="str">
        <f>IF(P132&lt;=H132,"OK","ERRO")</f>
        <v>OK</v>
      </c>
      <c r="V132" s="9">
        <f>IFERROR(P132/H132,"-")</f>
        <v>0</v>
      </c>
    </row>
    <row r="133" spans="1:22" ht="25.5" x14ac:dyDescent="0.2">
      <c r="A133" s="20" t="s">
        <v>345</v>
      </c>
      <c r="B133" s="20" t="s">
        <v>302</v>
      </c>
      <c r="C133" s="20" t="s">
        <v>72</v>
      </c>
      <c r="D133" s="20" t="s">
        <v>303</v>
      </c>
      <c r="E133" s="20" t="s">
        <v>199</v>
      </c>
      <c r="F133" s="21">
        <v>3.44</v>
      </c>
      <c r="G133" s="20">
        <v>204.32</v>
      </c>
      <c r="H133" s="22">
        <v>702.86</v>
      </c>
      <c r="I133" s="20" t="s">
        <v>345</v>
      </c>
      <c r="J133" s="20" t="s">
        <v>302</v>
      </c>
      <c r="K133" s="20" t="s">
        <v>72</v>
      </c>
      <c r="L133" s="20" t="s">
        <v>303</v>
      </c>
      <c r="M133" s="20" t="s">
        <v>199</v>
      </c>
      <c r="N133" s="23">
        <v>3.44</v>
      </c>
      <c r="O133" s="24"/>
      <c r="P133" s="39"/>
      <c r="Q133" s="5"/>
      <c r="R133" s="6"/>
      <c r="S133" s="6"/>
      <c r="T133" s="6"/>
      <c r="U133" s="6"/>
      <c r="V133" s="6"/>
    </row>
    <row r="134" spans="1:22" ht="25.5" x14ac:dyDescent="0.2">
      <c r="A134" s="20" t="s">
        <v>346</v>
      </c>
      <c r="B134" s="20" t="s">
        <v>347</v>
      </c>
      <c r="C134" s="20" t="s">
        <v>25</v>
      </c>
      <c r="D134" s="20" t="s">
        <v>348</v>
      </c>
      <c r="E134" s="20" t="s">
        <v>31</v>
      </c>
      <c r="F134" s="21">
        <v>27</v>
      </c>
      <c r="G134" s="20">
        <v>161.06</v>
      </c>
      <c r="H134" s="22">
        <v>4348.62</v>
      </c>
      <c r="I134" s="20" t="s">
        <v>346</v>
      </c>
      <c r="J134" s="20" t="s">
        <v>347</v>
      </c>
      <c r="K134" s="20" t="s">
        <v>25</v>
      </c>
      <c r="L134" s="20" t="s">
        <v>348</v>
      </c>
      <c r="M134" s="20" t="s">
        <v>31</v>
      </c>
      <c r="N134" s="23">
        <v>27</v>
      </c>
      <c r="O134" s="24"/>
      <c r="P134" s="39"/>
      <c r="Q134" s="5"/>
      <c r="R134" s="6"/>
      <c r="S134" s="6"/>
      <c r="T134" s="6"/>
      <c r="U134" s="6"/>
      <c r="V134" s="6"/>
    </row>
    <row r="135" spans="1:22" ht="25.5" x14ac:dyDescent="0.2">
      <c r="A135" s="25" t="s">
        <v>349</v>
      </c>
      <c r="B135" s="26" t="s">
        <v>350</v>
      </c>
      <c r="C135" s="25" t="s">
        <v>25</v>
      </c>
      <c r="D135" s="25" t="s">
        <v>351</v>
      </c>
      <c r="E135" s="27" t="s">
        <v>31</v>
      </c>
      <c r="F135" s="26">
        <v>27</v>
      </c>
      <c r="G135" s="11">
        <v>482.62</v>
      </c>
      <c r="H135" s="11">
        <v>13030.74</v>
      </c>
      <c r="I135" s="25" t="s">
        <v>349</v>
      </c>
      <c r="J135" s="26" t="s">
        <v>350</v>
      </c>
      <c r="K135" s="25" t="s">
        <v>25</v>
      </c>
      <c r="L135" s="25" t="s">
        <v>351</v>
      </c>
      <c r="M135" s="27" t="s">
        <v>31</v>
      </c>
      <c r="N135" s="28">
        <v>27</v>
      </c>
      <c r="O135" s="29"/>
      <c r="P135" s="40"/>
      <c r="Q135" s="7" t="str">
        <f t="shared" ref="Q135:Q147" si="49">IF(D135=L135,"OK","ERRO")</f>
        <v>OK</v>
      </c>
      <c r="R135" s="8" t="str">
        <f t="shared" ref="R135:R147" si="50">IF(E135=M135,"OK","ERRO")</f>
        <v>OK</v>
      </c>
      <c r="S135" s="8" t="str">
        <f t="shared" ref="S135:S147" si="51">IF(F135=N135,"OK","ERRO")</f>
        <v>OK</v>
      </c>
      <c r="T135" s="8" t="str">
        <f t="shared" ref="T135:T147" si="52">IF(G135&gt;=O135,"OK","ERRO")</f>
        <v>OK</v>
      </c>
      <c r="U135" s="8" t="str">
        <f t="shared" ref="U135:U147" si="53">IF(P135&lt;=H135,"OK","ERRO")</f>
        <v>OK</v>
      </c>
      <c r="V135" s="9">
        <f t="shared" ref="V135:V147" si="54">IFERROR(P135/H135,"-")</f>
        <v>0</v>
      </c>
    </row>
    <row r="136" spans="1:22" ht="25.5" x14ac:dyDescent="0.2">
      <c r="A136" s="25" t="s">
        <v>352</v>
      </c>
      <c r="B136" s="26" t="s">
        <v>353</v>
      </c>
      <c r="C136" s="25" t="s">
        <v>72</v>
      </c>
      <c r="D136" s="25" t="s">
        <v>354</v>
      </c>
      <c r="E136" s="27" t="s">
        <v>31</v>
      </c>
      <c r="F136" s="26">
        <v>26</v>
      </c>
      <c r="G136" s="11">
        <v>1225.4000000000001</v>
      </c>
      <c r="H136" s="11">
        <v>31860.400000000001</v>
      </c>
      <c r="I136" s="25" t="s">
        <v>352</v>
      </c>
      <c r="J136" s="26" t="s">
        <v>353</v>
      </c>
      <c r="K136" s="25" t="s">
        <v>72</v>
      </c>
      <c r="L136" s="25" t="s">
        <v>354</v>
      </c>
      <c r="M136" s="27" t="s">
        <v>31</v>
      </c>
      <c r="N136" s="28">
        <v>26</v>
      </c>
      <c r="O136" s="29"/>
      <c r="P136" s="40"/>
      <c r="Q136" s="7" t="str">
        <f t="shared" si="49"/>
        <v>OK</v>
      </c>
      <c r="R136" s="8" t="str">
        <f t="shared" si="50"/>
        <v>OK</v>
      </c>
      <c r="S136" s="8" t="str">
        <f t="shared" si="51"/>
        <v>OK</v>
      </c>
      <c r="T136" s="8" t="str">
        <f t="shared" si="52"/>
        <v>OK</v>
      </c>
      <c r="U136" s="8" t="str">
        <f t="shared" si="53"/>
        <v>OK</v>
      </c>
      <c r="V136" s="9">
        <f t="shared" si="54"/>
        <v>0</v>
      </c>
    </row>
    <row r="137" spans="1:22" ht="25.5" x14ac:dyDescent="0.2">
      <c r="A137" s="25" t="s">
        <v>355</v>
      </c>
      <c r="B137" s="26" t="s">
        <v>356</v>
      </c>
      <c r="C137" s="25" t="s">
        <v>72</v>
      </c>
      <c r="D137" s="25" t="s">
        <v>357</v>
      </c>
      <c r="E137" s="27" t="s">
        <v>31</v>
      </c>
      <c r="F137" s="26">
        <v>1</v>
      </c>
      <c r="G137" s="11">
        <v>2452.14</v>
      </c>
      <c r="H137" s="11">
        <v>2452.14</v>
      </c>
      <c r="I137" s="25" t="s">
        <v>355</v>
      </c>
      <c r="J137" s="26" t="s">
        <v>356</v>
      </c>
      <c r="K137" s="25" t="s">
        <v>72</v>
      </c>
      <c r="L137" s="25" t="s">
        <v>357</v>
      </c>
      <c r="M137" s="27" t="s">
        <v>31</v>
      </c>
      <c r="N137" s="28">
        <v>1</v>
      </c>
      <c r="O137" s="29"/>
      <c r="P137" s="40"/>
      <c r="Q137" s="7" t="str">
        <f t="shared" si="49"/>
        <v>OK</v>
      </c>
      <c r="R137" s="8" t="str">
        <f t="shared" si="50"/>
        <v>OK</v>
      </c>
      <c r="S137" s="8" t="str">
        <f t="shared" si="51"/>
        <v>OK</v>
      </c>
      <c r="T137" s="8" t="str">
        <f t="shared" si="52"/>
        <v>OK</v>
      </c>
      <c r="U137" s="8" t="str">
        <f t="shared" si="53"/>
        <v>OK</v>
      </c>
      <c r="V137" s="9">
        <f t="shared" si="54"/>
        <v>0</v>
      </c>
    </row>
    <row r="138" spans="1:22" ht="25.5" x14ac:dyDescent="0.2">
      <c r="A138" s="25" t="s">
        <v>358</v>
      </c>
      <c r="B138" s="26" t="s">
        <v>359</v>
      </c>
      <c r="C138" s="25" t="s">
        <v>25</v>
      </c>
      <c r="D138" s="25" t="s">
        <v>360</v>
      </c>
      <c r="E138" s="27" t="s">
        <v>27</v>
      </c>
      <c r="F138" s="26">
        <v>13</v>
      </c>
      <c r="G138" s="11">
        <v>1128.4100000000001</v>
      </c>
      <c r="H138" s="11">
        <v>14669.33</v>
      </c>
      <c r="I138" s="25" t="s">
        <v>358</v>
      </c>
      <c r="J138" s="26" t="s">
        <v>359</v>
      </c>
      <c r="K138" s="25" t="s">
        <v>25</v>
      </c>
      <c r="L138" s="25" t="s">
        <v>360</v>
      </c>
      <c r="M138" s="27" t="s">
        <v>27</v>
      </c>
      <c r="N138" s="28">
        <v>13</v>
      </c>
      <c r="O138" s="29"/>
      <c r="P138" s="40"/>
      <c r="Q138" s="7" t="str">
        <f t="shared" si="49"/>
        <v>OK</v>
      </c>
      <c r="R138" s="8" t="str">
        <f t="shared" si="50"/>
        <v>OK</v>
      </c>
      <c r="S138" s="8" t="str">
        <f t="shared" si="51"/>
        <v>OK</v>
      </c>
      <c r="T138" s="8" t="str">
        <f t="shared" si="52"/>
        <v>OK</v>
      </c>
      <c r="U138" s="8" t="str">
        <f t="shared" si="53"/>
        <v>OK</v>
      </c>
      <c r="V138" s="9">
        <f t="shared" si="54"/>
        <v>0</v>
      </c>
    </row>
    <row r="139" spans="1:22" ht="38.25" x14ac:dyDescent="0.2">
      <c r="A139" s="25" t="s">
        <v>361</v>
      </c>
      <c r="B139" s="26" t="s">
        <v>362</v>
      </c>
      <c r="C139" s="25" t="s">
        <v>25</v>
      </c>
      <c r="D139" s="25" t="s">
        <v>363</v>
      </c>
      <c r="E139" s="27" t="s">
        <v>27</v>
      </c>
      <c r="F139" s="26">
        <v>0.5</v>
      </c>
      <c r="G139" s="11">
        <v>1936.91</v>
      </c>
      <c r="H139" s="11">
        <v>968.45</v>
      </c>
      <c r="I139" s="25" t="s">
        <v>361</v>
      </c>
      <c r="J139" s="26" t="s">
        <v>362</v>
      </c>
      <c r="K139" s="25" t="s">
        <v>25</v>
      </c>
      <c r="L139" s="25" t="s">
        <v>363</v>
      </c>
      <c r="M139" s="27" t="s">
        <v>27</v>
      </c>
      <c r="N139" s="28">
        <v>0.5</v>
      </c>
      <c r="O139" s="29"/>
      <c r="P139" s="40"/>
      <c r="Q139" s="7" t="str">
        <f t="shared" si="49"/>
        <v>OK</v>
      </c>
      <c r="R139" s="8" t="str">
        <f t="shared" si="50"/>
        <v>OK</v>
      </c>
      <c r="S139" s="8" t="str">
        <f t="shared" si="51"/>
        <v>OK</v>
      </c>
      <c r="T139" s="8" t="str">
        <f t="shared" si="52"/>
        <v>OK</v>
      </c>
      <c r="U139" s="8" t="str">
        <f t="shared" si="53"/>
        <v>OK</v>
      </c>
      <c r="V139" s="9">
        <f t="shared" si="54"/>
        <v>0</v>
      </c>
    </row>
    <row r="140" spans="1:22" ht="38.25" x14ac:dyDescent="0.2">
      <c r="A140" s="25" t="s">
        <v>364</v>
      </c>
      <c r="B140" s="26" t="s">
        <v>282</v>
      </c>
      <c r="C140" s="25" t="s">
        <v>72</v>
      </c>
      <c r="D140" s="25" t="s">
        <v>283</v>
      </c>
      <c r="E140" s="27" t="s">
        <v>199</v>
      </c>
      <c r="F140" s="26">
        <v>23.91</v>
      </c>
      <c r="G140" s="11">
        <v>29.95</v>
      </c>
      <c r="H140" s="11">
        <v>716.1</v>
      </c>
      <c r="I140" s="25" t="s">
        <v>364</v>
      </c>
      <c r="J140" s="26" t="s">
        <v>282</v>
      </c>
      <c r="K140" s="25" t="s">
        <v>72</v>
      </c>
      <c r="L140" s="25" t="s">
        <v>283</v>
      </c>
      <c r="M140" s="27" t="s">
        <v>199</v>
      </c>
      <c r="N140" s="28">
        <v>23.91</v>
      </c>
      <c r="O140" s="29"/>
      <c r="P140" s="40"/>
      <c r="Q140" s="7" t="str">
        <f t="shared" si="49"/>
        <v>OK</v>
      </c>
      <c r="R140" s="8" t="str">
        <f t="shared" si="50"/>
        <v>OK</v>
      </c>
      <c r="S140" s="8" t="str">
        <f t="shared" si="51"/>
        <v>OK</v>
      </c>
      <c r="T140" s="8" t="str">
        <f t="shared" si="52"/>
        <v>OK</v>
      </c>
      <c r="U140" s="8" t="str">
        <f t="shared" si="53"/>
        <v>OK</v>
      </c>
      <c r="V140" s="9">
        <f t="shared" si="54"/>
        <v>0</v>
      </c>
    </row>
    <row r="141" spans="1:22" x14ac:dyDescent="0.2">
      <c r="A141" s="25" t="s">
        <v>365</v>
      </c>
      <c r="B141" s="26"/>
      <c r="C141" s="25"/>
      <c r="D141" s="25" t="s">
        <v>366</v>
      </c>
      <c r="E141" s="27"/>
      <c r="F141" s="26"/>
      <c r="G141" s="11"/>
      <c r="H141" s="11">
        <v>42707.71</v>
      </c>
      <c r="I141" s="25" t="s">
        <v>365</v>
      </c>
      <c r="J141" s="26"/>
      <c r="K141" s="25"/>
      <c r="L141" s="25" t="s">
        <v>366</v>
      </c>
      <c r="M141" s="27"/>
      <c r="N141" s="28"/>
      <c r="O141" s="29"/>
      <c r="P141" s="40"/>
      <c r="Q141" s="7" t="str">
        <f t="shared" si="49"/>
        <v>OK</v>
      </c>
      <c r="R141" s="8" t="str">
        <f t="shared" si="50"/>
        <v>OK</v>
      </c>
      <c r="S141" s="8" t="str">
        <f t="shared" si="51"/>
        <v>OK</v>
      </c>
      <c r="T141" s="8" t="str">
        <f t="shared" si="52"/>
        <v>OK</v>
      </c>
      <c r="U141" s="8" t="str">
        <f t="shared" si="53"/>
        <v>OK</v>
      </c>
      <c r="V141" s="9">
        <f t="shared" si="54"/>
        <v>0</v>
      </c>
    </row>
    <row r="142" spans="1:22" ht="25.5" x14ac:dyDescent="0.2">
      <c r="A142" s="25" t="s">
        <v>367</v>
      </c>
      <c r="B142" s="26" t="s">
        <v>227</v>
      </c>
      <c r="C142" s="25" t="s">
        <v>72</v>
      </c>
      <c r="D142" s="25" t="s">
        <v>228</v>
      </c>
      <c r="E142" s="27" t="s">
        <v>199</v>
      </c>
      <c r="F142" s="26">
        <v>59</v>
      </c>
      <c r="G142" s="11">
        <v>90.47</v>
      </c>
      <c r="H142" s="11">
        <v>5337.73</v>
      </c>
      <c r="I142" s="25" t="s">
        <v>367</v>
      </c>
      <c r="J142" s="26" t="s">
        <v>227</v>
      </c>
      <c r="K142" s="25" t="s">
        <v>72</v>
      </c>
      <c r="L142" s="25" t="s">
        <v>228</v>
      </c>
      <c r="M142" s="27" t="s">
        <v>199</v>
      </c>
      <c r="N142" s="28">
        <v>59</v>
      </c>
      <c r="O142" s="29"/>
      <c r="P142" s="40"/>
      <c r="Q142" s="7" t="str">
        <f t="shared" si="49"/>
        <v>OK</v>
      </c>
      <c r="R142" s="8" t="str">
        <f t="shared" si="50"/>
        <v>OK</v>
      </c>
      <c r="S142" s="8" t="str">
        <f t="shared" si="51"/>
        <v>OK</v>
      </c>
      <c r="T142" s="8" t="str">
        <f t="shared" si="52"/>
        <v>OK</v>
      </c>
      <c r="U142" s="8" t="str">
        <f t="shared" si="53"/>
        <v>OK</v>
      </c>
      <c r="V142" s="9">
        <f t="shared" si="54"/>
        <v>0</v>
      </c>
    </row>
    <row r="143" spans="1:22" ht="25.5" x14ac:dyDescent="0.2">
      <c r="A143" s="25" t="s">
        <v>368</v>
      </c>
      <c r="B143" s="26" t="s">
        <v>245</v>
      </c>
      <c r="C143" s="25" t="s">
        <v>25</v>
      </c>
      <c r="D143" s="25" t="s">
        <v>246</v>
      </c>
      <c r="E143" s="27" t="s">
        <v>99</v>
      </c>
      <c r="F143" s="26">
        <v>134.63999999999999</v>
      </c>
      <c r="G143" s="11">
        <v>11.01</v>
      </c>
      <c r="H143" s="11">
        <v>1482.38</v>
      </c>
      <c r="I143" s="25" t="s">
        <v>368</v>
      </c>
      <c r="J143" s="26" t="s">
        <v>245</v>
      </c>
      <c r="K143" s="25" t="s">
        <v>25</v>
      </c>
      <c r="L143" s="25" t="s">
        <v>246</v>
      </c>
      <c r="M143" s="27" t="s">
        <v>99</v>
      </c>
      <c r="N143" s="28">
        <v>134.63999999999999</v>
      </c>
      <c r="O143" s="29"/>
      <c r="P143" s="40"/>
      <c r="Q143" s="7" t="str">
        <f t="shared" si="49"/>
        <v>OK</v>
      </c>
      <c r="R143" s="8" t="str">
        <f t="shared" si="50"/>
        <v>OK</v>
      </c>
      <c r="S143" s="8" t="str">
        <f t="shared" si="51"/>
        <v>OK</v>
      </c>
      <c r="T143" s="8" t="str">
        <f t="shared" si="52"/>
        <v>OK</v>
      </c>
      <c r="U143" s="8" t="str">
        <f t="shared" si="53"/>
        <v>OK</v>
      </c>
      <c r="V143" s="9">
        <f t="shared" si="54"/>
        <v>0</v>
      </c>
    </row>
    <row r="144" spans="1:22" ht="38.25" x14ac:dyDescent="0.2">
      <c r="A144" s="25" t="s">
        <v>369</v>
      </c>
      <c r="B144" s="26" t="s">
        <v>248</v>
      </c>
      <c r="C144" s="25" t="s">
        <v>72</v>
      </c>
      <c r="D144" s="25" t="s">
        <v>249</v>
      </c>
      <c r="E144" s="27" t="s">
        <v>199</v>
      </c>
      <c r="F144" s="26">
        <v>6.96</v>
      </c>
      <c r="G144" s="11">
        <v>500.46</v>
      </c>
      <c r="H144" s="11">
        <v>3483.2</v>
      </c>
      <c r="I144" s="25" t="s">
        <v>369</v>
      </c>
      <c r="J144" s="26" t="s">
        <v>248</v>
      </c>
      <c r="K144" s="25" t="s">
        <v>72</v>
      </c>
      <c r="L144" s="25" t="s">
        <v>249</v>
      </c>
      <c r="M144" s="27" t="s">
        <v>199</v>
      </c>
      <c r="N144" s="28">
        <v>6.96</v>
      </c>
      <c r="O144" s="29"/>
      <c r="P144" s="40"/>
      <c r="Q144" s="7" t="str">
        <f t="shared" si="49"/>
        <v>OK</v>
      </c>
      <c r="R144" s="8" t="str">
        <f t="shared" si="50"/>
        <v>OK</v>
      </c>
      <c r="S144" s="8" t="str">
        <f t="shared" si="51"/>
        <v>OK</v>
      </c>
      <c r="T144" s="8" t="str">
        <f t="shared" si="52"/>
        <v>OK</v>
      </c>
      <c r="U144" s="8" t="str">
        <f t="shared" si="53"/>
        <v>OK</v>
      </c>
      <c r="V144" s="9">
        <f t="shared" si="54"/>
        <v>0</v>
      </c>
    </row>
    <row r="145" spans="1:22" ht="25.5" x14ac:dyDescent="0.2">
      <c r="A145" s="25" t="s">
        <v>370</v>
      </c>
      <c r="B145" s="26" t="s">
        <v>371</v>
      </c>
      <c r="C145" s="25" t="s">
        <v>72</v>
      </c>
      <c r="D145" s="25" t="s">
        <v>372</v>
      </c>
      <c r="E145" s="27" t="s">
        <v>27</v>
      </c>
      <c r="F145" s="26">
        <v>35</v>
      </c>
      <c r="G145" s="11">
        <v>68.38</v>
      </c>
      <c r="H145" s="11">
        <v>2393.3000000000002</v>
      </c>
      <c r="I145" s="25" t="s">
        <v>370</v>
      </c>
      <c r="J145" s="26" t="s">
        <v>371</v>
      </c>
      <c r="K145" s="25" t="s">
        <v>72</v>
      </c>
      <c r="L145" s="25" t="s">
        <v>372</v>
      </c>
      <c r="M145" s="27" t="s">
        <v>27</v>
      </c>
      <c r="N145" s="28">
        <v>35</v>
      </c>
      <c r="O145" s="29"/>
      <c r="P145" s="40"/>
      <c r="Q145" s="7" t="str">
        <f t="shared" si="49"/>
        <v>OK</v>
      </c>
      <c r="R145" s="8" t="str">
        <f t="shared" si="50"/>
        <v>OK</v>
      </c>
      <c r="S145" s="8" t="str">
        <f t="shared" si="51"/>
        <v>OK</v>
      </c>
      <c r="T145" s="8" t="str">
        <f t="shared" si="52"/>
        <v>OK</v>
      </c>
      <c r="U145" s="8" t="str">
        <f t="shared" si="53"/>
        <v>OK</v>
      </c>
      <c r="V145" s="9">
        <f t="shared" si="54"/>
        <v>0</v>
      </c>
    </row>
    <row r="146" spans="1:22" ht="25.5" x14ac:dyDescent="0.2">
      <c r="A146" s="25" t="s">
        <v>373</v>
      </c>
      <c r="B146" s="26" t="s">
        <v>374</v>
      </c>
      <c r="C146" s="25" t="s">
        <v>72</v>
      </c>
      <c r="D146" s="25" t="s">
        <v>375</v>
      </c>
      <c r="E146" s="27" t="s">
        <v>27</v>
      </c>
      <c r="F146" s="26">
        <v>99</v>
      </c>
      <c r="G146" s="11">
        <v>173.95</v>
      </c>
      <c r="H146" s="11">
        <v>17221.05</v>
      </c>
      <c r="I146" s="25" t="s">
        <v>373</v>
      </c>
      <c r="J146" s="26" t="s">
        <v>374</v>
      </c>
      <c r="K146" s="25" t="s">
        <v>72</v>
      </c>
      <c r="L146" s="25" t="s">
        <v>375</v>
      </c>
      <c r="M146" s="27" t="s">
        <v>27</v>
      </c>
      <c r="N146" s="28">
        <v>99</v>
      </c>
      <c r="O146" s="29"/>
      <c r="P146" s="40"/>
      <c r="Q146" s="7" t="str">
        <f t="shared" si="49"/>
        <v>OK</v>
      </c>
      <c r="R146" s="8" t="str">
        <f t="shared" si="50"/>
        <v>OK</v>
      </c>
      <c r="S146" s="8" t="str">
        <f t="shared" si="51"/>
        <v>OK</v>
      </c>
      <c r="T146" s="8" t="str">
        <f t="shared" si="52"/>
        <v>OK</v>
      </c>
      <c r="U146" s="8" t="str">
        <f t="shared" si="53"/>
        <v>OK</v>
      </c>
      <c r="V146" s="9">
        <f t="shared" si="54"/>
        <v>0</v>
      </c>
    </row>
    <row r="147" spans="1:22" ht="38.25" x14ac:dyDescent="0.2">
      <c r="A147" s="25" t="s">
        <v>376</v>
      </c>
      <c r="B147" s="26" t="s">
        <v>377</v>
      </c>
      <c r="C147" s="25" t="s">
        <v>72</v>
      </c>
      <c r="D147" s="25" t="s">
        <v>378</v>
      </c>
      <c r="E147" s="27" t="s">
        <v>31</v>
      </c>
      <c r="F147" s="26">
        <v>35</v>
      </c>
      <c r="G147" s="11">
        <v>365.43</v>
      </c>
      <c r="H147" s="11">
        <v>12790.05</v>
      </c>
      <c r="I147" s="25" t="s">
        <v>376</v>
      </c>
      <c r="J147" s="26" t="s">
        <v>377</v>
      </c>
      <c r="K147" s="25" t="s">
        <v>72</v>
      </c>
      <c r="L147" s="25" t="s">
        <v>378</v>
      </c>
      <c r="M147" s="27" t="s">
        <v>31</v>
      </c>
      <c r="N147" s="28">
        <v>35</v>
      </c>
      <c r="O147" s="29"/>
      <c r="P147" s="40"/>
      <c r="Q147" s="7" t="str">
        <f t="shared" si="49"/>
        <v>OK</v>
      </c>
      <c r="R147" s="8" t="str">
        <f t="shared" si="50"/>
        <v>OK</v>
      </c>
      <c r="S147" s="8" t="str">
        <f t="shared" si="51"/>
        <v>OK</v>
      </c>
      <c r="T147" s="8" t="str">
        <f t="shared" si="52"/>
        <v>OK</v>
      </c>
      <c r="U147" s="8" t="str">
        <f t="shared" si="53"/>
        <v>OK</v>
      </c>
      <c r="V147" s="9">
        <f t="shared" si="54"/>
        <v>0</v>
      </c>
    </row>
    <row r="148" spans="1:22" x14ac:dyDescent="0.2">
      <c r="A148" s="20" t="s">
        <v>379</v>
      </c>
      <c r="B148" s="20"/>
      <c r="C148" s="20"/>
      <c r="D148" s="20" t="s">
        <v>380</v>
      </c>
      <c r="E148" s="20"/>
      <c r="F148" s="21"/>
      <c r="G148" s="20"/>
      <c r="H148" s="22">
        <v>210682.53</v>
      </c>
      <c r="I148" s="20" t="s">
        <v>379</v>
      </c>
      <c r="J148" s="20"/>
      <c r="K148" s="20"/>
      <c r="L148" s="20" t="s">
        <v>380</v>
      </c>
      <c r="M148" s="20"/>
      <c r="N148" s="23"/>
      <c r="O148" s="24"/>
      <c r="P148" s="39"/>
      <c r="Q148" s="5"/>
      <c r="R148" s="6"/>
      <c r="S148" s="6"/>
      <c r="T148" s="6"/>
      <c r="U148" s="6"/>
      <c r="V148" s="6"/>
    </row>
    <row r="149" spans="1:22" ht="25.5" x14ac:dyDescent="0.2">
      <c r="A149" s="25" t="s">
        <v>381</v>
      </c>
      <c r="B149" s="26"/>
      <c r="C149" s="25"/>
      <c r="D149" s="25" t="s">
        <v>382</v>
      </c>
      <c r="E149" s="27"/>
      <c r="F149" s="26"/>
      <c r="G149" s="11"/>
      <c r="H149" s="11">
        <v>21821.32</v>
      </c>
      <c r="I149" s="25" t="s">
        <v>381</v>
      </c>
      <c r="J149" s="26"/>
      <c r="K149" s="25"/>
      <c r="L149" s="25" t="s">
        <v>382</v>
      </c>
      <c r="M149" s="27"/>
      <c r="N149" s="28"/>
      <c r="O149" s="29"/>
      <c r="P149" s="40"/>
      <c r="Q149" s="7" t="str">
        <f t="shared" ref="Q149:Q159" si="55">IF(D149=L149,"OK","ERRO")</f>
        <v>OK</v>
      </c>
      <c r="R149" s="8" t="str">
        <f t="shared" ref="R149:R159" si="56">IF(E149=M149,"OK","ERRO")</f>
        <v>OK</v>
      </c>
      <c r="S149" s="8" t="str">
        <f t="shared" ref="S149:S159" si="57">IF(F149=N149,"OK","ERRO")</f>
        <v>OK</v>
      </c>
      <c r="T149" s="8" t="str">
        <f t="shared" ref="T149:T159" si="58">IF(G149&gt;=O149,"OK","ERRO")</f>
        <v>OK</v>
      </c>
      <c r="U149" s="8" t="str">
        <f t="shared" ref="U149:U159" si="59">IF(P149&lt;=H149,"OK","ERRO")</f>
        <v>OK</v>
      </c>
      <c r="V149" s="9">
        <f t="shared" ref="V149:V159" si="60">IFERROR(P149/H149,"-")</f>
        <v>0</v>
      </c>
    </row>
    <row r="150" spans="1:22" ht="63.75" x14ac:dyDescent="0.2">
      <c r="A150" s="25" t="s">
        <v>383</v>
      </c>
      <c r="B150" s="26" t="s">
        <v>230</v>
      </c>
      <c r="C150" s="25" t="s">
        <v>72</v>
      </c>
      <c r="D150" s="25" t="s">
        <v>231</v>
      </c>
      <c r="E150" s="27" t="s">
        <v>199</v>
      </c>
      <c r="F150" s="26">
        <v>223</v>
      </c>
      <c r="G150" s="11">
        <v>14.31</v>
      </c>
      <c r="H150" s="11">
        <v>3191.13</v>
      </c>
      <c r="I150" s="25" t="s">
        <v>383</v>
      </c>
      <c r="J150" s="26" t="s">
        <v>230</v>
      </c>
      <c r="K150" s="25" t="s">
        <v>72</v>
      </c>
      <c r="L150" s="25" t="s">
        <v>231</v>
      </c>
      <c r="M150" s="27" t="s">
        <v>199</v>
      </c>
      <c r="N150" s="28">
        <v>223</v>
      </c>
      <c r="O150" s="29"/>
      <c r="P150" s="40"/>
      <c r="Q150" s="7" t="str">
        <f t="shared" si="55"/>
        <v>OK</v>
      </c>
      <c r="R150" s="8" t="str">
        <f t="shared" si="56"/>
        <v>OK</v>
      </c>
      <c r="S150" s="8" t="str">
        <f t="shared" si="57"/>
        <v>OK</v>
      </c>
      <c r="T150" s="8" t="str">
        <f t="shared" si="58"/>
        <v>OK</v>
      </c>
      <c r="U150" s="8" t="str">
        <f t="shared" si="59"/>
        <v>OK</v>
      </c>
      <c r="V150" s="9">
        <f t="shared" si="60"/>
        <v>0</v>
      </c>
    </row>
    <row r="151" spans="1:22" ht="38.25" x14ac:dyDescent="0.2">
      <c r="A151" s="25" t="s">
        <v>384</v>
      </c>
      <c r="B151" s="26" t="s">
        <v>385</v>
      </c>
      <c r="C151" s="25" t="s">
        <v>72</v>
      </c>
      <c r="D151" s="25" t="s">
        <v>386</v>
      </c>
      <c r="E151" s="27" t="s">
        <v>62</v>
      </c>
      <c r="F151" s="26">
        <v>110.26</v>
      </c>
      <c r="G151" s="11">
        <v>102.54</v>
      </c>
      <c r="H151" s="11">
        <v>11306.06</v>
      </c>
      <c r="I151" s="25" t="s">
        <v>384</v>
      </c>
      <c r="J151" s="26" t="s">
        <v>385</v>
      </c>
      <c r="K151" s="25" t="s">
        <v>72</v>
      </c>
      <c r="L151" s="25" t="s">
        <v>386</v>
      </c>
      <c r="M151" s="27" t="s">
        <v>62</v>
      </c>
      <c r="N151" s="28">
        <v>110.26</v>
      </c>
      <c r="O151" s="29"/>
      <c r="P151" s="40"/>
      <c r="Q151" s="7" t="str">
        <f t="shared" si="55"/>
        <v>OK</v>
      </c>
      <c r="R151" s="8" t="str">
        <f t="shared" si="56"/>
        <v>OK</v>
      </c>
      <c r="S151" s="8" t="str">
        <f t="shared" si="57"/>
        <v>OK</v>
      </c>
      <c r="T151" s="8" t="str">
        <f t="shared" si="58"/>
        <v>OK</v>
      </c>
      <c r="U151" s="8" t="str">
        <f t="shared" si="59"/>
        <v>OK</v>
      </c>
      <c r="V151" s="9">
        <f t="shared" si="60"/>
        <v>0</v>
      </c>
    </row>
    <row r="152" spans="1:22" ht="38.25" x14ac:dyDescent="0.2">
      <c r="A152" s="25" t="s">
        <v>387</v>
      </c>
      <c r="B152" s="26" t="s">
        <v>245</v>
      </c>
      <c r="C152" s="25" t="s">
        <v>25</v>
      </c>
      <c r="D152" s="25" t="s">
        <v>246</v>
      </c>
      <c r="E152" s="27" t="s">
        <v>99</v>
      </c>
      <c r="F152" s="26">
        <v>50.41</v>
      </c>
      <c r="G152" s="11">
        <v>11.01</v>
      </c>
      <c r="H152" s="11">
        <v>555.01</v>
      </c>
      <c r="I152" s="25" t="s">
        <v>387</v>
      </c>
      <c r="J152" s="26" t="s">
        <v>245</v>
      </c>
      <c r="K152" s="25" t="s">
        <v>25</v>
      </c>
      <c r="L152" s="25" t="s">
        <v>246</v>
      </c>
      <c r="M152" s="27" t="s">
        <v>99</v>
      </c>
      <c r="N152" s="28">
        <v>50.41</v>
      </c>
      <c r="O152" s="29"/>
      <c r="P152" s="40"/>
      <c r="Q152" s="7" t="str">
        <f t="shared" si="55"/>
        <v>OK</v>
      </c>
      <c r="R152" s="8" t="str">
        <f t="shared" si="56"/>
        <v>OK</v>
      </c>
      <c r="S152" s="8" t="str">
        <f t="shared" si="57"/>
        <v>OK</v>
      </c>
      <c r="T152" s="8" t="str">
        <f t="shared" si="58"/>
        <v>OK</v>
      </c>
      <c r="U152" s="8" t="str">
        <f t="shared" si="59"/>
        <v>OK</v>
      </c>
      <c r="V152" s="9">
        <f t="shared" si="60"/>
        <v>0</v>
      </c>
    </row>
    <row r="153" spans="1:22" ht="38.25" x14ac:dyDescent="0.2">
      <c r="A153" s="25" t="s">
        <v>388</v>
      </c>
      <c r="B153" s="26" t="s">
        <v>389</v>
      </c>
      <c r="C153" s="25" t="s">
        <v>72</v>
      </c>
      <c r="D153" s="25" t="s">
        <v>390</v>
      </c>
      <c r="E153" s="27" t="s">
        <v>199</v>
      </c>
      <c r="F153" s="26">
        <v>5.04</v>
      </c>
      <c r="G153" s="11">
        <v>221.89</v>
      </c>
      <c r="H153" s="11">
        <v>1118.32</v>
      </c>
      <c r="I153" s="25" t="s">
        <v>388</v>
      </c>
      <c r="J153" s="26" t="s">
        <v>389</v>
      </c>
      <c r="K153" s="25" t="s">
        <v>72</v>
      </c>
      <c r="L153" s="25" t="s">
        <v>390</v>
      </c>
      <c r="M153" s="27" t="s">
        <v>199</v>
      </c>
      <c r="N153" s="28">
        <v>5.04</v>
      </c>
      <c r="O153" s="29"/>
      <c r="P153" s="40"/>
      <c r="Q153" s="7" t="str">
        <f t="shared" si="55"/>
        <v>OK</v>
      </c>
      <c r="R153" s="8" t="str">
        <f t="shared" si="56"/>
        <v>OK</v>
      </c>
      <c r="S153" s="8" t="str">
        <f t="shared" si="57"/>
        <v>OK</v>
      </c>
      <c r="T153" s="8" t="str">
        <f t="shared" si="58"/>
        <v>OK</v>
      </c>
      <c r="U153" s="8" t="str">
        <f t="shared" si="59"/>
        <v>OK</v>
      </c>
      <c r="V153" s="9">
        <f t="shared" si="60"/>
        <v>0</v>
      </c>
    </row>
    <row r="154" spans="1:22" ht="38.25" x14ac:dyDescent="0.2">
      <c r="A154" s="25" t="s">
        <v>391</v>
      </c>
      <c r="B154" s="26" t="s">
        <v>392</v>
      </c>
      <c r="C154" s="25" t="s">
        <v>72</v>
      </c>
      <c r="D154" s="25" t="s">
        <v>393</v>
      </c>
      <c r="E154" s="27" t="s">
        <v>62</v>
      </c>
      <c r="F154" s="26">
        <v>50.41</v>
      </c>
      <c r="G154" s="11">
        <v>0.74</v>
      </c>
      <c r="H154" s="11">
        <v>37.299999999999997</v>
      </c>
      <c r="I154" s="25" t="s">
        <v>391</v>
      </c>
      <c r="J154" s="26" t="s">
        <v>392</v>
      </c>
      <c r="K154" s="25" t="s">
        <v>72</v>
      </c>
      <c r="L154" s="25" t="s">
        <v>393</v>
      </c>
      <c r="M154" s="27" t="s">
        <v>62</v>
      </c>
      <c r="N154" s="28">
        <v>50.41</v>
      </c>
      <c r="O154" s="29"/>
      <c r="P154" s="40"/>
      <c r="Q154" s="7" t="str">
        <f t="shared" si="55"/>
        <v>OK</v>
      </c>
      <c r="R154" s="8" t="str">
        <f t="shared" si="56"/>
        <v>OK</v>
      </c>
      <c r="S154" s="8" t="str">
        <f t="shared" si="57"/>
        <v>OK</v>
      </c>
      <c r="T154" s="8" t="str">
        <f t="shared" si="58"/>
        <v>OK</v>
      </c>
      <c r="U154" s="8" t="str">
        <f t="shared" si="59"/>
        <v>OK</v>
      </c>
      <c r="V154" s="9">
        <f t="shared" si="60"/>
        <v>0</v>
      </c>
    </row>
    <row r="155" spans="1:22" ht="38.25" x14ac:dyDescent="0.2">
      <c r="A155" s="25" t="s">
        <v>394</v>
      </c>
      <c r="B155" s="26" t="s">
        <v>395</v>
      </c>
      <c r="C155" s="25" t="s">
        <v>72</v>
      </c>
      <c r="D155" s="25" t="s">
        <v>396</v>
      </c>
      <c r="E155" s="27" t="s">
        <v>199</v>
      </c>
      <c r="F155" s="26">
        <v>4</v>
      </c>
      <c r="G155" s="11">
        <v>767.08</v>
      </c>
      <c r="H155" s="11">
        <v>3068.32</v>
      </c>
      <c r="I155" s="25" t="s">
        <v>394</v>
      </c>
      <c r="J155" s="26" t="s">
        <v>395</v>
      </c>
      <c r="K155" s="25" t="s">
        <v>72</v>
      </c>
      <c r="L155" s="25" t="s">
        <v>396</v>
      </c>
      <c r="M155" s="27" t="s">
        <v>199</v>
      </c>
      <c r="N155" s="28">
        <v>4</v>
      </c>
      <c r="O155" s="29"/>
      <c r="P155" s="40"/>
      <c r="Q155" s="7" t="str">
        <f t="shared" si="55"/>
        <v>OK</v>
      </c>
      <c r="R155" s="8" t="str">
        <f t="shared" si="56"/>
        <v>OK</v>
      </c>
      <c r="S155" s="8" t="str">
        <f t="shared" si="57"/>
        <v>OK</v>
      </c>
      <c r="T155" s="8" t="str">
        <f t="shared" si="58"/>
        <v>OK</v>
      </c>
      <c r="U155" s="8" t="str">
        <f t="shared" si="59"/>
        <v>OK</v>
      </c>
      <c r="V155" s="9">
        <f t="shared" si="60"/>
        <v>0</v>
      </c>
    </row>
    <row r="156" spans="1:22" ht="38.25" x14ac:dyDescent="0.2">
      <c r="A156" s="25" t="s">
        <v>397</v>
      </c>
      <c r="B156" s="26" t="s">
        <v>279</v>
      </c>
      <c r="C156" s="25" t="s">
        <v>25</v>
      </c>
      <c r="D156" s="25" t="s">
        <v>280</v>
      </c>
      <c r="E156" s="27" t="s">
        <v>27</v>
      </c>
      <c r="F156" s="26">
        <v>29.2</v>
      </c>
      <c r="G156" s="11">
        <v>10.65</v>
      </c>
      <c r="H156" s="11">
        <v>310.98</v>
      </c>
      <c r="I156" s="25" t="s">
        <v>397</v>
      </c>
      <c r="J156" s="26" t="s">
        <v>279</v>
      </c>
      <c r="K156" s="25" t="s">
        <v>25</v>
      </c>
      <c r="L156" s="25" t="s">
        <v>280</v>
      </c>
      <c r="M156" s="27" t="s">
        <v>27</v>
      </c>
      <c r="N156" s="28">
        <v>29.2</v>
      </c>
      <c r="O156" s="29"/>
      <c r="P156" s="40"/>
      <c r="Q156" s="7" t="str">
        <f t="shared" si="55"/>
        <v>OK</v>
      </c>
      <c r="R156" s="8" t="str">
        <f t="shared" si="56"/>
        <v>OK</v>
      </c>
      <c r="S156" s="8" t="str">
        <f t="shared" si="57"/>
        <v>OK</v>
      </c>
      <c r="T156" s="8" t="str">
        <f t="shared" si="58"/>
        <v>OK</v>
      </c>
      <c r="U156" s="8" t="str">
        <f t="shared" si="59"/>
        <v>OK</v>
      </c>
      <c r="V156" s="9">
        <f t="shared" si="60"/>
        <v>0</v>
      </c>
    </row>
    <row r="157" spans="1:22" ht="38.25" x14ac:dyDescent="0.2">
      <c r="A157" s="25" t="s">
        <v>398</v>
      </c>
      <c r="B157" s="26" t="s">
        <v>282</v>
      </c>
      <c r="C157" s="25" t="s">
        <v>72</v>
      </c>
      <c r="D157" s="25" t="s">
        <v>283</v>
      </c>
      <c r="E157" s="27" t="s">
        <v>199</v>
      </c>
      <c r="F157" s="26">
        <v>44.73</v>
      </c>
      <c r="G157" s="11">
        <v>29.95</v>
      </c>
      <c r="H157" s="11">
        <v>1339.66</v>
      </c>
      <c r="I157" s="25" t="s">
        <v>398</v>
      </c>
      <c r="J157" s="26" t="s">
        <v>282</v>
      </c>
      <c r="K157" s="25" t="s">
        <v>72</v>
      </c>
      <c r="L157" s="25" t="s">
        <v>283</v>
      </c>
      <c r="M157" s="27" t="s">
        <v>199</v>
      </c>
      <c r="N157" s="28">
        <v>44.73</v>
      </c>
      <c r="O157" s="29"/>
      <c r="P157" s="40"/>
      <c r="Q157" s="7" t="str">
        <f t="shared" si="55"/>
        <v>OK</v>
      </c>
      <c r="R157" s="8" t="str">
        <f t="shared" si="56"/>
        <v>OK</v>
      </c>
      <c r="S157" s="8" t="str">
        <f t="shared" si="57"/>
        <v>OK</v>
      </c>
      <c r="T157" s="8" t="str">
        <f t="shared" si="58"/>
        <v>OK</v>
      </c>
      <c r="U157" s="8" t="str">
        <f t="shared" si="59"/>
        <v>OK</v>
      </c>
      <c r="V157" s="9">
        <f t="shared" si="60"/>
        <v>0</v>
      </c>
    </row>
    <row r="158" spans="1:22" ht="38.25" x14ac:dyDescent="0.2">
      <c r="A158" s="25" t="s">
        <v>399</v>
      </c>
      <c r="B158" s="26" t="s">
        <v>285</v>
      </c>
      <c r="C158" s="25" t="s">
        <v>72</v>
      </c>
      <c r="D158" s="25" t="s">
        <v>286</v>
      </c>
      <c r="E158" s="27" t="s">
        <v>199</v>
      </c>
      <c r="F158" s="26">
        <v>5.04</v>
      </c>
      <c r="G158" s="11">
        <v>177.49</v>
      </c>
      <c r="H158" s="11">
        <v>894.54</v>
      </c>
      <c r="I158" s="25" t="s">
        <v>399</v>
      </c>
      <c r="J158" s="26" t="s">
        <v>285</v>
      </c>
      <c r="K158" s="25" t="s">
        <v>72</v>
      </c>
      <c r="L158" s="25" t="s">
        <v>286</v>
      </c>
      <c r="M158" s="27" t="s">
        <v>199</v>
      </c>
      <c r="N158" s="28">
        <v>5.04</v>
      </c>
      <c r="O158" s="29"/>
      <c r="P158" s="40"/>
      <c r="Q158" s="7" t="str">
        <f t="shared" si="55"/>
        <v>OK</v>
      </c>
      <c r="R158" s="8" t="str">
        <f t="shared" si="56"/>
        <v>OK</v>
      </c>
      <c r="S158" s="8" t="str">
        <f t="shared" si="57"/>
        <v>OK</v>
      </c>
      <c r="T158" s="8" t="str">
        <f t="shared" si="58"/>
        <v>OK</v>
      </c>
      <c r="U158" s="8" t="str">
        <f t="shared" si="59"/>
        <v>OK</v>
      </c>
      <c r="V158" s="9">
        <f t="shared" si="60"/>
        <v>0</v>
      </c>
    </row>
    <row r="159" spans="1:22" ht="25.5" x14ac:dyDescent="0.2">
      <c r="A159" s="25" t="s">
        <v>400</v>
      </c>
      <c r="B159" s="26"/>
      <c r="C159" s="25"/>
      <c r="D159" s="25" t="s">
        <v>401</v>
      </c>
      <c r="E159" s="27"/>
      <c r="F159" s="26"/>
      <c r="G159" s="11"/>
      <c r="H159" s="11">
        <v>23749.48</v>
      </c>
      <c r="I159" s="25" t="s">
        <v>400</v>
      </c>
      <c r="J159" s="26"/>
      <c r="K159" s="25"/>
      <c r="L159" s="25" t="s">
        <v>401</v>
      </c>
      <c r="M159" s="27"/>
      <c r="N159" s="28"/>
      <c r="O159" s="29"/>
      <c r="P159" s="40"/>
      <c r="Q159" s="7" t="str">
        <f t="shared" si="55"/>
        <v>OK</v>
      </c>
      <c r="R159" s="8" t="str">
        <f t="shared" si="56"/>
        <v>OK</v>
      </c>
      <c r="S159" s="8" t="str">
        <f t="shared" si="57"/>
        <v>OK</v>
      </c>
      <c r="T159" s="8" t="str">
        <f t="shared" si="58"/>
        <v>OK</v>
      </c>
      <c r="U159" s="8" t="str">
        <f t="shared" si="59"/>
        <v>OK</v>
      </c>
      <c r="V159" s="9">
        <f t="shared" si="60"/>
        <v>0</v>
      </c>
    </row>
    <row r="160" spans="1:22" ht="38.25" x14ac:dyDescent="0.2">
      <c r="A160" s="20" t="s">
        <v>402</v>
      </c>
      <c r="B160" s="20" t="s">
        <v>403</v>
      </c>
      <c r="C160" s="20" t="s">
        <v>25</v>
      </c>
      <c r="D160" s="20" t="s">
        <v>404</v>
      </c>
      <c r="E160" s="20" t="s">
        <v>27</v>
      </c>
      <c r="F160" s="21">
        <v>90</v>
      </c>
      <c r="G160" s="20">
        <v>169.62</v>
      </c>
      <c r="H160" s="22">
        <v>15265.8</v>
      </c>
      <c r="I160" s="20" t="s">
        <v>402</v>
      </c>
      <c r="J160" s="20" t="s">
        <v>403</v>
      </c>
      <c r="K160" s="20" t="s">
        <v>25</v>
      </c>
      <c r="L160" s="20" t="s">
        <v>404</v>
      </c>
      <c r="M160" s="20" t="s">
        <v>27</v>
      </c>
      <c r="N160" s="23">
        <v>90</v>
      </c>
      <c r="O160" s="24"/>
      <c r="P160" s="39"/>
      <c r="Q160" s="5"/>
      <c r="R160" s="6"/>
      <c r="S160" s="6"/>
      <c r="T160" s="6"/>
      <c r="U160" s="6"/>
      <c r="V160" s="6"/>
    </row>
    <row r="161" spans="1:22" ht="38.25" x14ac:dyDescent="0.2">
      <c r="A161" s="25" t="s">
        <v>405</v>
      </c>
      <c r="B161" s="26" t="s">
        <v>406</v>
      </c>
      <c r="C161" s="25" t="s">
        <v>72</v>
      </c>
      <c r="D161" s="25" t="s">
        <v>407</v>
      </c>
      <c r="E161" s="27" t="s">
        <v>408</v>
      </c>
      <c r="F161" s="26">
        <v>496.8</v>
      </c>
      <c r="G161" s="11">
        <v>10.46</v>
      </c>
      <c r="H161" s="11">
        <v>5196.5200000000004</v>
      </c>
      <c r="I161" s="25" t="s">
        <v>405</v>
      </c>
      <c r="J161" s="26" t="s">
        <v>406</v>
      </c>
      <c r="K161" s="25" t="s">
        <v>72</v>
      </c>
      <c r="L161" s="25" t="s">
        <v>407</v>
      </c>
      <c r="M161" s="27" t="s">
        <v>408</v>
      </c>
      <c r="N161" s="28">
        <v>496.8</v>
      </c>
      <c r="O161" s="29"/>
      <c r="P161" s="40"/>
      <c r="Q161" s="7" t="str">
        <f t="shared" ref="Q161:S163" si="61">IF(D161=L161,"OK","ERRO")</f>
        <v>OK</v>
      </c>
      <c r="R161" s="8" t="str">
        <f t="shared" si="61"/>
        <v>OK</v>
      </c>
      <c r="S161" s="8" t="str">
        <f t="shared" si="61"/>
        <v>OK</v>
      </c>
      <c r="T161" s="8" t="str">
        <f>IF(G161&gt;=O161,"OK","ERRO")</f>
        <v>OK</v>
      </c>
      <c r="U161" s="8" t="str">
        <f>IF(P161&lt;=H161,"OK","ERRO")</f>
        <v>OK</v>
      </c>
      <c r="V161" s="9">
        <f>IFERROR(P161/H161,"-")</f>
        <v>0</v>
      </c>
    </row>
    <row r="162" spans="1:22" ht="38.25" x14ac:dyDescent="0.2">
      <c r="A162" s="25" t="s">
        <v>409</v>
      </c>
      <c r="B162" s="26" t="s">
        <v>410</v>
      </c>
      <c r="C162" s="25" t="s">
        <v>72</v>
      </c>
      <c r="D162" s="25" t="s">
        <v>411</v>
      </c>
      <c r="E162" s="27" t="s">
        <v>31</v>
      </c>
      <c r="F162" s="26">
        <v>9</v>
      </c>
      <c r="G162" s="11">
        <v>19.920000000000002</v>
      </c>
      <c r="H162" s="11">
        <v>179.28</v>
      </c>
      <c r="I162" s="25" t="s">
        <v>409</v>
      </c>
      <c r="J162" s="26" t="s">
        <v>410</v>
      </c>
      <c r="K162" s="25" t="s">
        <v>72</v>
      </c>
      <c r="L162" s="25" t="s">
        <v>411</v>
      </c>
      <c r="M162" s="27" t="s">
        <v>31</v>
      </c>
      <c r="N162" s="28">
        <v>9</v>
      </c>
      <c r="O162" s="29"/>
      <c r="P162" s="40"/>
      <c r="Q162" s="7" t="str">
        <f t="shared" si="61"/>
        <v>OK</v>
      </c>
      <c r="R162" s="8" t="str">
        <f t="shared" si="61"/>
        <v>OK</v>
      </c>
      <c r="S162" s="8" t="str">
        <f t="shared" si="61"/>
        <v>OK</v>
      </c>
      <c r="T162" s="8" t="str">
        <f>IF(G162&gt;=O162,"OK","ERRO")</f>
        <v>OK</v>
      </c>
      <c r="U162" s="8" t="str">
        <f>IF(P162&lt;=H162,"OK","ERRO")</f>
        <v>OK</v>
      </c>
      <c r="V162" s="9">
        <f>IFERROR(P162/H162,"-")</f>
        <v>0</v>
      </c>
    </row>
    <row r="163" spans="1:22" ht="38.25" x14ac:dyDescent="0.2">
      <c r="A163" s="25" t="s">
        <v>412</v>
      </c>
      <c r="B163" s="26" t="s">
        <v>413</v>
      </c>
      <c r="C163" s="25" t="s">
        <v>25</v>
      </c>
      <c r="D163" s="25" t="s">
        <v>414</v>
      </c>
      <c r="E163" s="27" t="s">
        <v>31</v>
      </c>
      <c r="F163" s="26">
        <v>1</v>
      </c>
      <c r="G163" s="11">
        <v>2574.1999999999998</v>
      </c>
      <c r="H163" s="11">
        <v>2574.1999999999998</v>
      </c>
      <c r="I163" s="25" t="s">
        <v>412</v>
      </c>
      <c r="J163" s="26" t="s">
        <v>413</v>
      </c>
      <c r="K163" s="25" t="s">
        <v>25</v>
      </c>
      <c r="L163" s="25" t="s">
        <v>414</v>
      </c>
      <c r="M163" s="27" t="s">
        <v>31</v>
      </c>
      <c r="N163" s="28">
        <v>1</v>
      </c>
      <c r="O163" s="29"/>
      <c r="P163" s="40"/>
      <c r="Q163" s="7" t="str">
        <f t="shared" si="61"/>
        <v>OK</v>
      </c>
      <c r="R163" s="8" t="str">
        <f t="shared" si="61"/>
        <v>OK</v>
      </c>
      <c r="S163" s="8" t="str">
        <f t="shared" si="61"/>
        <v>OK</v>
      </c>
      <c r="T163" s="8" t="str">
        <f>IF(G163&gt;=O163,"OK","ERRO")</f>
        <v>OK</v>
      </c>
      <c r="U163" s="8" t="str">
        <f>IF(P163&lt;=H163,"OK","ERRO")</f>
        <v>OK</v>
      </c>
      <c r="V163" s="9">
        <f>IFERROR(P163/H163,"-")</f>
        <v>0</v>
      </c>
    </row>
    <row r="164" spans="1:22" ht="38.25" x14ac:dyDescent="0.2">
      <c r="A164" s="20" t="s">
        <v>415</v>
      </c>
      <c r="B164" s="20" t="s">
        <v>291</v>
      </c>
      <c r="C164" s="20" t="s">
        <v>194</v>
      </c>
      <c r="D164" s="20" t="s">
        <v>292</v>
      </c>
      <c r="E164" s="20" t="s">
        <v>199</v>
      </c>
      <c r="F164" s="21">
        <v>14</v>
      </c>
      <c r="G164" s="20">
        <v>38.119999999999997</v>
      </c>
      <c r="H164" s="22">
        <v>533.67999999999995</v>
      </c>
      <c r="I164" s="20" t="s">
        <v>415</v>
      </c>
      <c r="J164" s="20" t="s">
        <v>291</v>
      </c>
      <c r="K164" s="20" t="s">
        <v>194</v>
      </c>
      <c r="L164" s="20" t="s">
        <v>292</v>
      </c>
      <c r="M164" s="20" t="s">
        <v>199</v>
      </c>
      <c r="N164" s="23">
        <v>14</v>
      </c>
      <c r="O164" s="24"/>
      <c r="P164" s="39"/>
      <c r="Q164" s="5"/>
      <c r="R164" s="6"/>
      <c r="S164" s="6"/>
      <c r="T164" s="6"/>
      <c r="U164" s="6"/>
      <c r="V164" s="6"/>
    </row>
    <row r="165" spans="1:22" ht="25.5" x14ac:dyDescent="0.2">
      <c r="A165" s="20" t="s">
        <v>416</v>
      </c>
      <c r="B165" s="20"/>
      <c r="C165" s="20"/>
      <c r="D165" s="20" t="s">
        <v>417</v>
      </c>
      <c r="E165" s="20"/>
      <c r="F165" s="21"/>
      <c r="G165" s="20"/>
      <c r="H165" s="22">
        <v>38272.980000000003</v>
      </c>
      <c r="I165" s="20" t="s">
        <v>416</v>
      </c>
      <c r="J165" s="20"/>
      <c r="K165" s="20"/>
      <c r="L165" s="20" t="s">
        <v>417</v>
      </c>
      <c r="M165" s="20"/>
      <c r="N165" s="23"/>
      <c r="O165" s="24"/>
      <c r="P165" s="39"/>
      <c r="Q165" s="5"/>
      <c r="R165" s="6"/>
      <c r="S165" s="6"/>
      <c r="T165" s="6"/>
      <c r="U165" s="6"/>
      <c r="V165" s="6"/>
    </row>
    <row r="166" spans="1:22" ht="38.25" x14ac:dyDescent="0.2">
      <c r="A166" s="25" t="s">
        <v>418</v>
      </c>
      <c r="B166" s="26"/>
      <c r="C166" s="25"/>
      <c r="D166" s="25" t="s">
        <v>419</v>
      </c>
      <c r="E166" s="27"/>
      <c r="F166" s="26"/>
      <c r="G166" s="11"/>
      <c r="H166" s="11">
        <v>19763.77</v>
      </c>
      <c r="I166" s="25" t="s">
        <v>418</v>
      </c>
      <c r="J166" s="26"/>
      <c r="K166" s="25"/>
      <c r="L166" s="25" t="s">
        <v>419</v>
      </c>
      <c r="M166" s="27"/>
      <c r="N166" s="28"/>
      <c r="O166" s="29"/>
      <c r="P166" s="40"/>
      <c r="Q166" s="7" t="str">
        <f t="shared" ref="Q166:S170" si="62">IF(D166=L166,"OK","ERRO")</f>
        <v>OK</v>
      </c>
      <c r="R166" s="8" t="str">
        <f t="shared" si="62"/>
        <v>OK</v>
      </c>
      <c r="S166" s="8" t="str">
        <f t="shared" si="62"/>
        <v>OK</v>
      </c>
      <c r="T166" s="8" t="str">
        <f>IF(G166&gt;=O166,"OK","ERRO")</f>
        <v>OK</v>
      </c>
      <c r="U166" s="8" t="str">
        <f>IF(P166&lt;=H166,"OK","ERRO")</f>
        <v>OK</v>
      </c>
      <c r="V166" s="9">
        <f>IFERROR(P166/H166,"-")</f>
        <v>0</v>
      </c>
    </row>
    <row r="167" spans="1:22" ht="38.25" x14ac:dyDescent="0.2">
      <c r="A167" s="25" t="s">
        <v>420</v>
      </c>
      <c r="B167" s="26" t="s">
        <v>421</v>
      </c>
      <c r="C167" s="25" t="s">
        <v>72</v>
      </c>
      <c r="D167" s="25" t="s">
        <v>422</v>
      </c>
      <c r="E167" s="27" t="s">
        <v>62</v>
      </c>
      <c r="F167" s="26">
        <v>61</v>
      </c>
      <c r="G167" s="11">
        <v>3.41</v>
      </c>
      <c r="H167" s="11">
        <v>208.01</v>
      </c>
      <c r="I167" s="25" t="s">
        <v>420</v>
      </c>
      <c r="J167" s="26" t="s">
        <v>421</v>
      </c>
      <c r="K167" s="25" t="s">
        <v>72</v>
      </c>
      <c r="L167" s="25" t="s">
        <v>422</v>
      </c>
      <c r="M167" s="27" t="s">
        <v>62</v>
      </c>
      <c r="N167" s="28">
        <v>61</v>
      </c>
      <c r="O167" s="29"/>
      <c r="P167" s="40"/>
      <c r="Q167" s="7" t="str">
        <f t="shared" si="62"/>
        <v>OK</v>
      </c>
      <c r="R167" s="8" t="str">
        <f t="shared" si="62"/>
        <v>OK</v>
      </c>
      <c r="S167" s="8" t="str">
        <f t="shared" si="62"/>
        <v>OK</v>
      </c>
      <c r="T167" s="8" t="str">
        <f>IF(G167&gt;=O167,"OK","ERRO")</f>
        <v>OK</v>
      </c>
      <c r="U167" s="8" t="str">
        <f>IF(P167&lt;=H167,"OK","ERRO")</f>
        <v>OK</v>
      </c>
      <c r="V167" s="9">
        <f>IFERROR(P167/H167,"-")</f>
        <v>0</v>
      </c>
    </row>
    <row r="168" spans="1:22" ht="38.25" x14ac:dyDescent="0.2">
      <c r="A168" s="25" t="s">
        <v>423</v>
      </c>
      <c r="B168" s="26" t="s">
        <v>424</v>
      </c>
      <c r="C168" s="25" t="s">
        <v>72</v>
      </c>
      <c r="D168" s="25" t="s">
        <v>425</v>
      </c>
      <c r="E168" s="27" t="s">
        <v>62</v>
      </c>
      <c r="F168" s="26">
        <v>34.44</v>
      </c>
      <c r="G168" s="11">
        <v>166.07</v>
      </c>
      <c r="H168" s="11">
        <v>5719.45</v>
      </c>
      <c r="I168" s="25" t="s">
        <v>423</v>
      </c>
      <c r="J168" s="26" t="s">
        <v>424</v>
      </c>
      <c r="K168" s="25" t="s">
        <v>72</v>
      </c>
      <c r="L168" s="25" t="s">
        <v>425</v>
      </c>
      <c r="M168" s="27" t="s">
        <v>62</v>
      </c>
      <c r="N168" s="28">
        <v>34.44</v>
      </c>
      <c r="O168" s="29"/>
      <c r="P168" s="40"/>
      <c r="Q168" s="7" t="str">
        <f t="shared" si="62"/>
        <v>OK</v>
      </c>
      <c r="R168" s="8" t="str">
        <f t="shared" si="62"/>
        <v>OK</v>
      </c>
      <c r="S168" s="8" t="str">
        <f t="shared" si="62"/>
        <v>OK</v>
      </c>
      <c r="T168" s="8" t="str">
        <f>IF(G168&gt;=O168,"OK","ERRO")</f>
        <v>OK</v>
      </c>
      <c r="U168" s="8" t="str">
        <f>IF(P168&lt;=H168,"OK","ERRO")</f>
        <v>OK</v>
      </c>
      <c r="V168" s="9">
        <f>IFERROR(P168/H168,"-")</f>
        <v>0</v>
      </c>
    </row>
    <row r="169" spans="1:22" ht="38.25" x14ac:dyDescent="0.2">
      <c r="A169" s="25" t="s">
        <v>426</v>
      </c>
      <c r="B169" s="26" t="s">
        <v>427</v>
      </c>
      <c r="C169" s="25" t="s">
        <v>72</v>
      </c>
      <c r="D169" s="25" t="s">
        <v>428</v>
      </c>
      <c r="E169" s="27" t="s">
        <v>408</v>
      </c>
      <c r="F169" s="26">
        <v>546.70000000000005</v>
      </c>
      <c r="G169" s="11">
        <v>13.96</v>
      </c>
      <c r="H169" s="11">
        <v>7631.93</v>
      </c>
      <c r="I169" s="25" t="s">
        <v>426</v>
      </c>
      <c r="J169" s="26" t="s">
        <v>427</v>
      </c>
      <c r="K169" s="25" t="s">
        <v>72</v>
      </c>
      <c r="L169" s="25" t="s">
        <v>428</v>
      </c>
      <c r="M169" s="27" t="s">
        <v>408</v>
      </c>
      <c r="N169" s="28">
        <v>546.70000000000005</v>
      </c>
      <c r="O169" s="29"/>
      <c r="P169" s="40"/>
      <c r="Q169" s="7" t="str">
        <f t="shared" si="62"/>
        <v>OK</v>
      </c>
      <c r="R169" s="8" t="str">
        <f t="shared" si="62"/>
        <v>OK</v>
      </c>
      <c r="S169" s="8" t="str">
        <f t="shared" si="62"/>
        <v>OK</v>
      </c>
      <c r="T169" s="8" t="str">
        <f>IF(G169&gt;=O169,"OK","ERRO")</f>
        <v>OK</v>
      </c>
      <c r="U169" s="8" t="str">
        <f>IF(P169&lt;=H169,"OK","ERRO")</f>
        <v>OK</v>
      </c>
      <c r="V169" s="9">
        <f>IFERROR(P169/H169,"-")</f>
        <v>0</v>
      </c>
    </row>
    <row r="170" spans="1:22" ht="38.25" x14ac:dyDescent="0.2">
      <c r="A170" s="25" t="s">
        <v>429</v>
      </c>
      <c r="B170" s="26" t="s">
        <v>430</v>
      </c>
      <c r="C170" s="25" t="s">
        <v>72</v>
      </c>
      <c r="D170" s="25" t="s">
        <v>431</v>
      </c>
      <c r="E170" s="27" t="s">
        <v>199</v>
      </c>
      <c r="F170" s="26">
        <v>6.5</v>
      </c>
      <c r="G170" s="11">
        <v>916.4</v>
      </c>
      <c r="H170" s="11">
        <v>5956.6</v>
      </c>
      <c r="I170" s="25" t="s">
        <v>429</v>
      </c>
      <c r="J170" s="26" t="s">
        <v>430</v>
      </c>
      <c r="K170" s="25" t="s">
        <v>72</v>
      </c>
      <c r="L170" s="25" t="s">
        <v>431</v>
      </c>
      <c r="M170" s="27" t="s">
        <v>199</v>
      </c>
      <c r="N170" s="28">
        <v>6.5</v>
      </c>
      <c r="O170" s="29"/>
      <c r="P170" s="40"/>
      <c r="Q170" s="7" t="str">
        <f t="shared" si="62"/>
        <v>OK</v>
      </c>
      <c r="R170" s="8" t="str">
        <f t="shared" si="62"/>
        <v>OK</v>
      </c>
      <c r="S170" s="8" t="str">
        <f t="shared" si="62"/>
        <v>OK</v>
      </c>
      <c r="T170" s="8" t="str">
        <f>IF(G170&gt;=O170,"OK","ERRO")</f>
        <v>OK</v>
      </c>
      <c r="U170" s="8" t="str">
        <f>IF(P170&lt;=H170,"OK","ERRO")</f>
        <v>OK</v>
      </c>
      <c r="V170" s="9">
        <f>IFERROR(P170/H170,"-")</f>
        <v>0</v>
      </c>
    </row>
    <row r="171" spans="1:22" ht="38.25" x14ac:dyDescent="0.2">
      <c r="A171" s="20" t="s">
        <v>432</v>
      </c>
      <c r="B171" s="20" t="s">
        <v>291</v>
      </c>
      <c r="C171" s="20" t="s">
        <v>194</v>
      </c>
      <c r="D171" s="20" t="s">
        <v>292</v>
      </c>
      <c r="E171" s="20" t="s">
        <v>199</v>
      </c>
      <c r="F171" s="21">
        <v>6.5</v>
      </c>
      <c r="G171" s="20">
        <v>38.119999999999997</v>
      </c>
      <c r="H171" s="22">
        <v>247.78</v>
      </c>
      <c r="I171" s="20" t="s">
        <v>432</v>
      </c>
      <c r="J171" s="20" t="s">
        <v>291</v>
      </c>
      <c r="K171" s="20" t="s">
        <v>194</v>
      </c>
      <c r="L171" s="20" t="s">
        <v>292</v>
      </c>
      <c r="M171" s="20" t="s">
        <v>199</v>
      </c>
      <c r="N171" s="23">
        <v>6.5</v>
      </c>
      <c r="O171" s="24"/>
      <c r="P171" s="39"/>
      <c r="Q171" s="5"/>
      <c r="R171" s="6"/>
      <c r="S171" s="6"/>
      <c r="T171" s="6"/>
      <c r="U171" s="6"/>
      <c r="V171" s="6"/>
    </row>
    <row r="172" spans="1:22" ht="38.25" x14ac:dyDescent="0.2">
      <c r="A172" s="25" t="s">
        <v>433</v>
      </c>
      <c r="B172" s="26"/>
      <c r="C172" s="25"/>
      <c r="D172" s="25" t="s">
        <v>434</v>
      </c>
      <c r="E172" s="27"/>
      <c r="F172" s="26"/>
      <c r="G172" s="11"/>
      <c r="H172" s="11">
        <v>18509.21</v>
      </c>
      <c r="I172" s="25" t="s">
        <v>433</v>
      </c>
      <c r="J172" s="26"/>
      <c r="K172" s="25"/>
      <c r="L172" s="25" t="s">
        <v>434</v>
      </c>
      <c r="M172" s="27"/>
      <c r="N172" s="28"/>
      <c r="O172" s="29"/>
      <c r="P172" s="40"/>
      <c r="Q172" s="7" t="str">
        <f t="shared" ref="Q172:S176" si="63">IF(D172=L172,"OK","ERRO")</f>
        <v>OK</v>
      </c>
      <c r="R172" s="8" t="str">
        <f t="shared" si="63"/>
        <v>OK</v>
      </c>
      <c r="S172" s="8" t="str">
        <f t="shared" si="63"/>
        <v>OK</v>
      </c>
      <c r="T172" s="8" t="str">
        <f>IF(G172&gt;=O172,"OK","ERRO")</f>
        <v>OK</v>
      </c>
      <c r="U172" s="8" t="str">
        <f>IF(P172&lt;=H172,"OK","ERRO")</f>
        <v>OK</v>
      </c>
      <c r="V172" s="9">
        <f>IFERROR(P172/H172,"-")</f>
        <v>0</v>
      </c>
    </row>
    <row r="173" spans="1:22" ht="38.25" x14ac:dyDescent="0.2">
      <c r="A173" s="25" t="s">
        <v>435</v>
      </c>
      <c r="B173" s="26" t="s">
        <v>436</v>
      </c>
      <c r="C173" s="25" t="s">
        <v>72</v>
      </c>
      <c r="D173" s="25" t="s">
        <v>437</v>
      </c>
      <c r="E173" s="27" t="s">
        <v>62</v>
      </c>
      <c r="F173" s="26">
        <v>38.15</v>
      </c>
      <c r="G173" s="11">
        <v>170.99</v>
      </c>
      <c r="H173" s="11">
        <v>6523.26</v>
      </c>
      <c r="I173" s="25" t="s">
        <v>435</v>
      </c>
      <c r="J173" s="26" t="s">
        <v>436</v>
      </c>
      <c r="K173" s="25" t="s">
        <v>72</v>
      </c>
      <c r="L173" s="25" t="s">
        <v>437</v>
      </c>
      <c r="M173" s="27" t="s">
        <v>62</v>
      </c>
      <c r="N173" s="28">
        <v>38.15</v>
      </c>
      <c r="O173" s="29"/>
      <c r="P173" s="40"/>
      <c r="Q173" s="7" t="str">
        <f t="shared" si="63"/>
        <v>OK</v>
      </c>
      <c r="R173" s="8" t="str">
        <f t="shared" si="63"/>
        <v>OK</v>
      </c>
      <c r="S173" s="8" t="str">
        <f t="shared" si="63"/>
        <v>OK</v>
      </c>
      <c r="T173" s="8" t="str">
        <f>IF(G173&gt;=O173,"OK","ERRO")</f>
        <v>OK</v>
      </c>
      <c r="U173" s="8" t="str">
        <f>IF(P173&lt;=H173,"OK","ERRO")</f>
        <v>OK</v>
      </c>
      <c r="V173" s="9">
        <f>IFERROR(P173/H173,"-")</f>
        <v>0</v>
      </c>
    </row>
    <row r="174" spans="1:22" ht="38.25" x14ac:dyDescent="0.2">
      <c r="A174" s="25" t="s">
        <v>438</v>
      </c>
      <c r="B174" s="26" t="s">
        <v>439</v>
      </c>
      <c r="C174" s="25" t="s">
        <v>72</v>
      </c>
      <c r="D174" s="25" t="s">
        <v>440</v>
      </c>
      <c r="E174" s="27" t="s">
        <v>408</v>
      </c>
      <c r="F174" s="26">
        <v>384</v>
      </c>
      <c r="G174" s="11">
        <v>12.69</v>
      </c>
      <c r="H174" s="11">
        <v>4872.96</v>
      </c>
      <c r="I174" s="25" t="s">
        <v>438</v>
      </c>
      <c r="J174" s="26" t="s">
        <v>439</v>
      </c>
      <c r="K174" s="25" t="s">
        <v>72</v>
      </c>
      <c r="L174" s="25" t="s">
        <v>440</v>
      </c>
      <c r="M174" s="27" t="s">
        <v>408</v>
      </c>
      <c r="N174" s="28">
        <v>384</v>
      </c>
      <c r="O174" s="29"/>
      <c r="P174" s="40"/>
      <c r="Q174" s="7" t="str">
        <f t="shared" si="63"/>
        <v>OK</v>
      </c>
      <c r="R174" s="8" t="str">
        <f t="shared" si="63"/>
        <v>OK</v>
      </c>
      <c r="S174" s="8" t="str">
        <f t="shared" si="63"/>
        <v>OK</v>
      </c>
      <c r="T174" s="8" t="str">
        <f>IF(G174&gt;=O174,"OK","ERRO")</f>
        <v>OK</v>
      </c>
      <c r="U174" s="8" t="str">
        <f>IF(P174&lt;=H174,"OK","ERRO")</f>
        <v>OK</v>
      </c>
      <c r="V174" s="9">
        <f>IFERROR(P174/H174,"-")</f>
        <v>0</v>
      </c>
    </row>
    <row r="175" spans="1:22" ht="38.25" x14ac:dyDescent="0.2">
      <c r="A175" s="25" t="s">
        <v>441</v>
      </c>
      <c r="B175" s="26" t="s">
        <v>442</v>
      </c>
      <c r="C175" s="25" t="s">
        <v>72</v>
      </c>
      <c r="D175" s="25" t="s">
        <v>443</v>
      </c>
      <c r="E175" s="27" t="s">
        <v>199</v>
      </c>
      <c r="F175" s="26">
        <v>4.96</v>
      </c>
      <c r="G175" s="11">
        <v>958.69</v>
      </c>
      <c r="H175" s="11">
        <v>4755.1000000000004</v>
      </c>
      <c r="I175" s="25" t="s">
        <v>441</v>
      </c>
      <c r="J175" s="26" t="s">
        <v>442</v>
      </c>
      <c r="K175" s="25" t="s">
        <v>72</v>
      </c>
      <c r="L175" s="25" t="s">
        <v>443</v>
      </c>
      <c r="M175" s="27" t="s">
        <v>199</v>
      </c>
      <c r="N175" s="28">
        <v>4.96</v>
      </c>
      <c r="O175" s="29"/>
      <c r="P175" s="40"/>
      <c r="Q175" s="7" t="str">
        <f t="shared" si="63"/>
        <v>OK</v>
      </c>
      <c r="R175" s="8" t="str">
        <f t="shared" si="63"/>
        <v>OK</v>
      </c>
      <c r="S175" s="8" t="str">
        <f t="shared" si="63"/>
        <v>OK</v>
      </c>
      <c r="T175" s="8" t="str">
        <f>IF(G175&gt;=O175,"OK","ERRO")</f>
        <v>OK</v>
      </c>
      <c r="U175" s="8" t="str">
        <f>IF(P175&lt;=H175,"OK","ERRO")</f>
        <v>OK</v>
      </c>
      <c r="V175" s="9">
        <f>IFERROR(P175/H175,"-")</f>
        <v>0</v>
      </c>
    </row>
    <row r="176" spans="1:22" ht="38.25" x14ac:dyDescent="0.2">
      <c r="A176" s="25" t="s">
        <v>444</v>
      </c>
      <c r="B176" s="26" t="s">
        <v>445</v>
      </c>
      <c r="C176" s="25" t="s">
        <v>72</v>
      </c>
      <c r="D176" s="25" t="s">
        <v>446</v>
      </c>
      <c r="E176" s="27" t="s">
        <v>62</v>
      </c>
      <c r="F176" s="26">
        <v>38.15</v>
      </c>
      <c r="G176" s="11">
        <v>56.85</v>
      </c>
      <c r="H176" s="11">
        <v>2168.8200000000002</v>
      </c>
      <c r="I176" s="25" t="s">
        <v>444</v>
      </c>
      <c r="J176" s="26" t="s">
        <v>445</v>
      </c>
      <c r="K176" s="25" t="s">
        <v>72</v>
      </c>
      <c r="L176" s="25" t="s">
        <v>446</v>
      </c>
      <c r="M176" s="27" t="s">
        <v>62</v>
      </c>
      <c r="N176" s="28">
        <v>38.15</v>
      </c>
      <c r="O176" s="29"/>
      <c r="P176" s="40"/>
      <c r="Q176" s="7" t="str">
        <f t="shared" si="63"/>
        <v>OK</v>
      </c>
      <c r="R176" s="8" t="str">
        <f t="shared" si="63"/>
        <v>OK</v>
      </c>
      <c r="S176" s="8" t="str">
        <f t="shared" si="63"/>
        <v>OK</v>
      </c>
      <c r="T176" s="8" t="str">
        <f>IF(G176&gt;=O176,"OK","ERRO")</f>
        <v>OK</v>
      </c>
      <c r="U176" s="8" t="str">
        <f>IF(P176&lt;=H176,"OK","ERRO")</f>
        <v>OK</v>
      </c>
      <c r="V176" s="9">
        <f>IFERROR(P176/H176,"-")</f>
        <v>0</v>
      </c>
    </row>
    <row r="177" spans="1:22" ht="38.25" x14ac:dyDescent="0.2">
      <c r="A177" s="20" t="s">
        <v>447</v>
      </c>
      <c r="B177" s="20" t="s">
        <v>291</v>
      </c>
      <c r="C177" s="20" t="s">
        <v>194</v>
      </c>
      <c r="D177" s="20" t="s">
        <v>292</v>
      </c>
      <c r="E177" s="20" t="s">
        <v>199</v>
      </c>
      <c r="F177" s="21">
        <v>4.96</v>
      </c>
      <c r="G177" s="20">
        <v>38.119999999999997</v>
      </c>
      <c r="H177" s="22">
        <v>189.07</v>
      </c>
      <c r="I177" s="20" t="s">
        <v>447</v>
      </c>
      <c r="J177" s="20" t="s">
        <v>291</v>
      </c>
      <c r="K177" s="20" t="s">
        <v>194</v>
      </c>
      <c r="L177" s="20" t="s">
        <v>292</v>
      </c>
      <c r="M177" s="20" t="s">
        <v>199</v>
      </c>
      <c r="N177" s="23">
        <v>4.96</v>
      </c>
      <c r="O177" s="24"/>
      <c r="P177" s="39"/>
      <c r="Q177" s="5"/>
      <c r="R177" s="6"/>
      <c r="S177" s="6"/>
      <c r="T177" s="6"/>
      <c r="U177" s="6"/>
      <c r="V177" s="6"/>
    </row>
    <row r="178" spans="1:22" ht="25.5" x14ac:dyDescent="0.2">
      <c r="A178" s="25" t="s">
        <v>448</v>
      </c>
      <c r="B178" s="26"/>
      <c r="C178" s="25"/>
      <c r="D178" s="25" t="s">
        <v>449</v>
      </c>
      <c r="E178" s="27"/>
      <c r="F178" s="26"/>
      <c r="G178" s="11"/>
      <c r="H178" s="11">
        <v>100737.26</v>
      </c>
      <c r="I178" s="25" t="s">
        <v>448</v>
      </c>
      <c r="J178" s="26"/>
      <c r="K178" s="25"/>
      <c r="L178" s="25" t="s">
        <v>449</v>
      </c>
      <c r="M178" s="27"/>
      <c r="N178" s="28"/>
      <c r="O178" s="29"/>
      <c r="P178" s="40"/>
      <c r="Q178" s="7" t="str">
        <f t="shared" ref="Q178:S183" si="64">IF(D178=L178,"OK","ERRO")</f>
        <v>OK</v>
      </c>
      <c r="R178" s="8" t="str">
        <f t="shared" si="64"/>
        <v>OK</v>
      </c>
      <c r="S178" s="8" t="str">
        <f t="shared" si="64"/>
        <v>OK</v>
      </c>
      <c r="T178" s="8" t="str">
        <f t="shared" ref="T178:T183" si="65">IF(G178&gt;=O178,"OK","ERRO")</f>
        <v>OK</v>
      </c>
      <c r="U178" s="8" t="str">
        <f t="shared" ref="U178:U183" si="66">IF(P178&lt;=H178,"OK","ERRO")</f>
        <v>OK</v>
      </c>
      <c r="V178" s="9">
        <f t="shared" ref="V178:V183" si="67">IFERROR(P178/H178,"-")</f>
        <v>0</v>
      </c>
    </row>
    <row r="179" spans="1:22" ht="38.25" x14ac:dyDescent="0.2">
      <c r="A179" s="25" t="s">
        <v>450</v>
      </c>
      <c r="B179" s="26" t="s">
        <v>451</v>
      </c>
      <c r="C179" s="25" t="s">
        <v>72</v>
      </c>
      <c r="D179" s="25" t="s">
        <v>452</v>
      </c>
      <c r="E179" s="27" t="s">
        <v>62</v>
      </c>
      <c r="F179" s="26">
        <v>208.26</v>
      </c>
      <c r="G179" s="11">
        <v>147.13999999999999</v>
      </c>
      <c r="H179" s="11">
        <v>30643.37</v>
      </c>
      <c r="I179" s="25" t="s">
        <v>450</v>
      </c>
      <c r="J179" s="26" t="s">
        <v>451</v>
      </c>
      <c r="K179" s="25" t="s">
        <v>72</v>
      </c>
      <c r="L179" s="25" t="s">
        <v>452</v>
      </c>
      <c r="M179" s="27" t="s">
        <v>62</v>
      </c>
      <c r="N179" s="28">
        <v>208.26</v>
      </c>
      <c r="O179" s="29"/>
      <c r="P179" s="40"/>
      <c r="Q179" s="7" t="str">
        <f t="shared" si="64"/>
        <v>OK</v>
      </c>
      <c r="R179" s="8" t="str">
        <f t="shared" si="64"/>
        <v>OK</v>
      </c>
      <c r="S179" s="8" t="str">
        <f t="shared" si="64"/>
        <v>OK</v>
      </c>
      <c r="T179" s="8" t="str">
        <f t="shared" si="65"/>
        <v>OK</v>
      </c>
      <c r="U179" s="8" t="str">
        <f t="shared" si="66"/>
        <v>OK</v>
      </c>
      <c r="V179" s="9">
        <f t="shared" si="67"/>
        <v>0</v>
      </c>
    </row>
    <row r="180" spans="1:22" ht="38.25" x14ac:dyDescent="0.2">
      <c r="A180" s="25" t="s">
        <v>453</v>
      </c>
      <c r="B180" s="26" t="s">
        <v>454</v>
      </c>
      <c r="C180" s="25" t="s">
        <v>72</v>
      </c>
      <c r="D180" s="25" t="s">
        <v>455</v>
      </c>
      <c r="E180" s="27" t="s">
        <v>408</v>
      </c>
      <c r="F180" s="26">
        <v>2740</v>
      </c>
      <c r="G180" s="11">
        <v>13.14</v>
      </c>
      <c r="H180" s="11">
        <v>36003.599999999999</v>
      </c>
      <c r="I180" s="25" t="s">
        <v>453</v>
      </c>
      <c r="J180" s="26" t="s">
        <v>454</v>
      </c>
      <c r="K180" s="25" t="s">
        <v>72</v>
      </c>
      <c r="L180" s="25" t="s">
        <v>455</v>
      </c>
      <c r="M180" s="27" t="s">
        <v>408</v>
      </c>
      <c r="N180" s="28">
        <v>2740</v>
      </c>
      <c r="O180" s="29"/>
      <c r="P180" s="40"/>
      <c r="Q180" s="7" t="str">
        <f t="shared" si="64"/>
        <v>OK</v>
      </c>
      <c r="R180" s="8" t="str">
        <f t="shared" si="64"/>
        <v>OK</v>
      </c>
      <c r="S180" s="8" t="str">
        <f t="shared" si="64"/>
        <v>OK</v>
      </c>
      <c r="T180" s="8" t="str">
        <f t="shared" si="65"/>
        <v>OK</v>
      </c>
      <c r="U180" s="8" t="str">
        <f t="shared" si="66"/>
        <v>OK</v>
      </c>
      <c r="V180" s="9">
        <f t="shared" si="67"/>
        <v>0</v>
      </c>
    </row>
    <row r="181" spans="1:22" ht="38.25" x14ac:dyDescent="0.2">
      <c r="A181" s="25" t="s">
        <v>456</v>
      </c>
      <c r="B181" s="26" t="s">
        <v>457</v>
      </c>
      <c r="C181" s="25" t="s">
        <v>72</v>
      </c>
      <c r="D181" s="25" t="s">
        <v>458</v>
      </c>
      <c r="E181" s="27" t="s">
        <v>199</v>
      </c>
      <c r="F181" s="26">
        <v>31.23</v>
      </c>
      <c r="G181" s="11">
        <v>935.21</v>
      </c>
      <c r="H181" s="11">
        <v>29206.6</v>
      </c>
      <c r="I181" s="25" t="s">
        <v>456</v>
      </c>
      <c r="J181" s="26" t="s">
        <v>457</v>
      </c>
      <c r="K181" s="25" t="s">
        <v>72</v>
      </c>
      <c r="L181" s="25" t="s">
        <v>458</v>
      </c>
      <c r="M181" s="27" t="s">
        <v>199</v>
      </c>
      <c r="N181" s="28">
        <v>31.23</v>
      </c>
      <c r="O181" s="29"/>
      <c r="P181" s="40"/>
      <c r="Q181" s="7" t="str">
        <f t="shared" si="64"/>
        <v>OK</v>
      </c>
      <c r="R181" s="8" t="str">
        <f t="shared" si="64"/>
        <v>OK</v>
      </c>
      <c r="S181" s="8" t="str">
        <f t="shared" si="64"/>
        <v>OK</v>
      </c>
      <c r="T181" s="8" t="str">
        <f t="shared" si="65"/>
        <v>OK</v>
      </c>
      <c r="U181" s="8" t="str">
        <f t="shared" si="66"/>
        <v>OK</v>
      </c>
      <c r="V181" s="9">
        <f t="shared" si="67"/>
        <v>0</v>
      </c>
    </row>
    <row r="182" spans="1:22" ht="38.25" x14ac:dyDescent="0.2">
      <c r="A182" s="25" t="s">
        <v>459</v>
      </c>
      <c r="B182" s="26" t="s">
        <v>460</v>
      </c>
      <c r="C182" s="25" t="s">
        <v>25</v>
      </c>
      <c r="D182" s="25" t="s">
        <v>461</v>
      </c>
      <c r="E182" s="27" t="s">
        <v>27</v>
      </c>
      <c r="F182" s="26">
        <v>3.25</v>
      </c>
      <c r="G182" s="11">
        <v>812.72</v>
      </c>
      <c r="H182" s="11">
        <v>2641.34</v>
      </c>
      <c r="I182" s="25" t="s">
        <v>459</v>
      </c>
      <c r="J182" s="26" t="s">
        <v>460</v>
      </c>
      <c r="K182" s="25" t="s">
        <v>25</v>
      </c>
      <c r="L182" s="25" t="s">
        <v>461</v>
      </c>
      <c r="M182" s="27" t="s">
        <v>27</v>
      </c>
      <c r="N182" s="28">
        <v>3.25</v>
      </c>
      <c r="O182" s="29"/>
      <c r="P182" s="40"/>
      <c r="Q182" s="7" t="str">
        <f t="shared" si="64"/>
        <v>OK</v>
      </c>
      <c r="R182" s="8" t="str">
        <f t="shared" si="64"/>
        <v>OK</v>
      </c>
      <c r="S182" s="8" t="str">
        <f t="shared" si="64"/>
        <v>OK</v>
      </c>
      <c r="T182" s="8" t="str">
        <f t="shared" si="65"/>
        <v>OK</v>
      </c>
      <c r="U182" s="8" t="str">
        <f t="shared" si="66"/>
        <v>OK</v>
      </c>
      <c r="V182" s="9">
        <f t="shared" si="67"/>
        <v>0</v>
      </c>
    </row>
    <row r="183" spans="1:22" ht="38.25" x14ac:dyDescent="0.2">
      <c r="A183" s="25" t="s">
        <v>462</v>
      </c>
      <c r="B183" s="26" t="s">
        <v>463</v>
      </c>
      <c r="C183" s="25" t="s">
        <v>72</v>
      </c>
      <c r="D183" s="25" t="s">
        <v>464</v>
      </c>
      <c r="E183" s="27" t="s">
        <v>27</v>
      </c>
      <c r="F183" s="26">
        <v>0.4</v>
      </c>
      <c r="G183" s="11">
        <v>1088.03</v>
      </c>
      <c r="H183" s="11">
        <v>435.21</v>
      </c>
      <c r="I183" s="25" t="s">
        <v>462</v>
      </c>
      <c r="J183" s="26" t="s">
        <v>463</v>
      </c>
      <c r="K183" s="25" t="s">
        <v>72</v>
      </c>
      <c r="L183" s="25" t="s">
        <v>464</v>
      </c>
      <c r="M183" s="27" t="s">
        <v>27</v>
      </c>
      <c r="N183" s="28">
        <v>0.4</v>
      </c>
      <c r="O183" s="29"/>
      <c r="P183" s="40"/>
      <c r="Q183" s="7" t="str">
        <f t="shared" si="64"/>
        <v>OK</v>
      </c>
      <c r="R183" s="8" t="str">
        <f t="shared" si="64"/>
        <v>OK</v>
      </c>
      <c r="S183" s="8" t="str">
        <f t="shared" si="64"/>
        <v>OK</v>
      </c>
      <c r="T183" s="8" t="str">
        <f t="shared" si="65"/>
        <v>OK</v>
      </c>
      <c r="U183" s="8" t="str">
        <f t="shared" si="66"/>
        <v>OK</v>
      </c>
      <c r="V183" s="9">
        <f t="shared" si="67"/>
        <v>0</v>
      </c>
    </row>
    <row r="184" spans="1:22" ht="38.25" x14ac:dyDescent="0.2">
      <c r="A184" s="20" t="s">
        <v>465</v>
      </c>
      <c r="B184" s="20" t="s">
        <v>466</v>
      </c>
      <c r="C184" s="20" t="s">
        <v>72</v>
      </c>
      <c r="D184" s="20" t="s">
        <v>467</v>
      </c>
      <c r="E184" s="20" t="s">
        <v>31</v>
      </c>
      <c r="F184" s="21">
        <v>1</v>
      </c>
      <c r="G184" s="20">
        <v>616.66</v>
      </c>
      <c r="H184" s="22">
        <v>616.66</v>
      </c>
      <c r="I184" s="20" t="s">
        <v>465</v>
      </c>
      <c r="J184" s="20" t="s">
        <v>466</v>
      </c>
      <c r="K184" s="20" t="s">
        <v>72</v>
      </c>
      <c r="L184" s="20" t="s">
        <v>467</v>
      </c>
      <c r="M184" s="20" t="s">
        <v>31</v>
      </c>
      <c r="N184" s="23">
        <v>1</v>
      </c>
      <c r="O184" s="24"/>
      <c r="P184" s="39"/>
      <c r="Q184" s="5"/>
      <c r="R184" s="6"/>
      <c r="S184" s="6"/>
      <c r="T184" s="6"/>
      <c r="U184" s="6"/>
      <c r="V184" s="6"/>
    </row>
    <row r="185" spans="1:22" ht="38.25" x14ac:dyDescent="0.2">
      <c r="A185" s="20" t="s">
        <v>468</v>
      </c>
      <c r="B185" s="20" t="s">
        <v>291</v>
      </c>
      <c r="C185" s="20" t="s">
        <v>194</v>
      </c>
      <c r="D185" s="20" t="s">
        <v>292</v>
      </c>
      <c r="E185" s="20" t="s">
        <v>199</v>
      </c>
      <c r="F185" s="21">
        <v>31.23</v>
      </c>
      <c r="G185" s="20">
        <v>38.119999999999997</v>
      </c>
      <c r="H185" s="22">
        <v>1190.48</v>
      </c>
      <c r="I185" s="20" t="s">
        <v>468</v>
      </c>
      <c r="J185" s="20" t="s">
        <v>291</v>
      </c>
      <c r="K185" s="20" t="s">
        <v>194</v>
      </c>
      <c r="L185" s="20" t="s">
        <v>292</v>
      </c>
      <c r="M185" s="20" t="s">
        <v>199</v>
      </c>
      <c r="N185" s="23">
        <v>31.23</v>
      </c>
      <c r="O185" s="24"/>
      <c r="P185" s="39"/>
      <c r="Q185" s="5"/>
      <c r="R185" s="6"/>
      <c r="S185" s="6"/>
      <c r="T185" s="6"/>
      <c r="U185" s="6"/>
      <c r="V185" s="6"/>
    </row>
    <row r="186" spans="1:22" ht="25.5" x14ac:dyDescent="0.2">
      <c r="A186" s="25" t="s">
        <v>469</v>
      </c>
      <c r="B186" s="26"/>
      <c r="C186" s="25"/>
      <c r="D186" s="25" t="s">
        <v>470</v>
      </c>
      <c r="E186" s="27"/>
      <c r="F186" s="26"/>
      <c r="G186" s="11"/>
      <c r="H186" s="11">
        <v>26101.49</v>
      </c>
      <c r="I186" s="25" t="s">
        <v>469</v>
      </c>
      <c r="J186" s="26"/>
      <c r="K186" s="25"/>
      <c r="L186" s="25" t="s">
        <v>470</v>
      </c>
      <c r="M186" s="27"/>
      <c r="N186" s="28"/>
      <c r="O186" s="29"/>
      <c r="P186" s="40"/>
      <c r="Q186" s="7" t="str">
        <f t="shared" ref="Q186:S187" si="68">IF(D186=L186,"OK","ERRO")</f>
        <v>OK</v>
      </c>
      <c r="R186" s="8" t="str">
        <f t="shared" si="68"/>
        <v>OK</v>
      </c>
      <c r="S186" s="8" t="str">
        <f t="shared" si="68"/>
        <v>OK</v>
      </c>
      <c r="T186" s="8" t="str">
        <f>IF(G186&gt;=O186,"OK","ERRO")</f>
        <v>OK</v>
      </c>
      <c r="U186" s="8" t="str">
        <f>IF(P186&lt;=H186,"OK","ERRO")</f>
        <v>OK</v>
      </c>
      <c r="V186" s="9">
        <f>IFERROR(P186/H186,"-")</f>
        <v>0</v>
      </c>
    </row>
    <row r="187" spans="1:22" ht="38.25" x14ac:dyDescent="0.2">
      <c r="A187" s="25" t="s">
        <v>471</v>
      </c>
      <c r="B187" s="26" t="s">
        <v>472</v>
      </c>
      <c r="C187" s="25" t="s">
        <v>72</v>
      </c>
      <c r="D187" s="25" t="s">
        <v>473</v>
      </c>
      <c r="E187" s="27" t="s">
        <v>62</v>
      </c>
      <c r="F187" s="26">
        <v>54.03</v>
      </c>
      <c r="G187" s="11">
        <v>164.63</v>
      </c>
      <c r="H187" s="11">
        <v>8894.9500000000007</v>
      </c>
      <c r="I187" s="25" t="s">
        <v>471</v>
      </c>
      <c r="J187" s="26" t="s">
        <v>472</v>
      </c>
      <c r="K187" s="25" t="s">
        <v>72</v>
      </c>
      <c r="L187" s="25" t="s">
        <v>473</v>
      </c>
      <c r="M187" s="27" t="s">
        <v>62</v>
      </c>
      <c r="N187" s="28">
        <v>54.03</v>
      </c>
      <c r="O187" s="29"/>
      <c r="P187" s="40"/>
      <c r="Q187" s="7" t="str">
        <f t="shared" si="68"/>
        <v>OK</v>
      </c>
      <c r="R187" s="8" t="str">
        <f t="shared" si="68"/>
        <v>OK</v>
      </c>
      <c r="S187" s="8" t="str">
        <f t="shared" si="68"/>
        <v>OK</v>
      </c>
      <c r="T187" s="8" t="str">
        <f>IF(G187&gt;=O187,"OK","ERRO")</f>
        <v>OK</v>
      </c>
      <c r="U187" s="8" t="str">
        <f>IF(P187&lt;=H187,"OK","ERRO")</f>
        <v>OK</v>
      </c>
      <c r="V187" s="9">
        <f>IFERROR(P187/H187,"-")</f>
        <v>0</v>
      </c>
    </row>
    <row r="188" spans="1:22" ht="38.25" x14ac:dyDescent="0.2">
      <c r="A188" s="20" t="s">
        <v>474</v>
      </c>
      <c r="B188" s="20" t="s">
        <v>427</v>
      </c>
      <c r="C188" s="20" t="s">
        <v>72</v>
      </c>
      <c r="D188" s="20" t="s">
        <v>428</v>
      </c>
      <c r="E188" s="20" t="s">
        <v>408</v>
      </c>
      <c r="F188" s="21">
        <v>591.20000000000005</v>
      </c>
      <c r="G188" s="20">
        <v>13.96</v>
      </c>
      <c r="H188" s="22">
        <v>8253.15</v>
      </c>
      <c r="I188" s="20" t="s">
        <v>474</v>
      </c>
      <c r="J188" s="20" t="s">
        <v>427</v>
      </c>
      <c r="K188" s="20" t="s">
        <v>72</v>
      </c>
      <c r="L188" s="20" t="s">
        <v>428</v>
      </c>
      <c r="M188" s="20" t="s">
        <v>408</v>
      </c>
      <c r="N188" s="23">
        <v>591.20000000000005</v>
      </c>
      <c r="O188" s="24"/>
      <c r="P188" s="39"/>
      <c r="Q188" s="5"/>
      <c r="R188" s="6"/>
      <c r="S188" s="6"/>
      <c r="T188" s="6"/>
      <c r="U188" s="6"/>
      <c r="V188" s="6"/>
    </row>
    <row r="189" spans="1:22" ht="38.25" x14ac:dyDescent="0.2">
      <c r="A189" s="25" t="s">
        <v>475</v>
      </c>
      <c r="B189" s="26" t="s">
        <v>430</v>
      </c>
      <c r="C189" s="25" t="s">
        <v>72</v>
      </c>
      <c r="D189" s="25" t="s">
        <v>431</v>
      </c>
      <c r="E189" s="27" t="s">
        <v>199</v>
      </c>
      <c r="F189" s="26">
        <v>9.3800000000000008</v>
      </c>
      <c r="G189" s="11">
        <v>916.4</v>
      </c>
      <c r="H189" s="11">
        <v>8595.83</v>
      </c>
      <c r="I189" s="25" t="s">
        <v>475</v>
      </c>
      <c r="J189" s="26" t="s">
        <v>430</v>
      </c>
      <c r="K189" s="25" t="s">
        <v>72</v>
      </c>
      <c r="L189" s="25" t="s">
        <v>431</v>
      </c>
      <c r="M189" s="27" t="s">
        <v>199</v>
      </c>
      <c r="N189" s="28">
        <v>9.3800000000000008</v>
      </c>
      <c r="O189" s="29"/>
      <c r="P189" s="40"/>
      <c r="Q189" s="7" t="str">
        <f t="shared" ref="Q189:S191" si="69">IF(D189=L189,"OK","ERRO")</f>
        <v>OK</v>
      </c>
      <c r="R189" s="8" t="str">
        <f t="shared" si="69"/>
        <v>OK</v>
      </c>
      <c r="S189" s="8" t="str">
        <f t="shared" si="69"/>
        <v>OK</v>
      </c>
      <c r="T189" s="8" t="str">
        <f>IF(G189&gt;=O189,"OK","ERRO")</f>
        <v>OK</v>
      </c>
      <c r="U189" s="8" t="str">
        <f>IF(P189&lt;=H189,"OK","ERRO")</f>
        <v>OK</v>
      </c>
      <c r="V189" s="9">
        <f>IFERROR(P189/H189,"-")</f>
        <v>0</v>
      </c>
    </row>
    <row r="190" spans="1:22" ht="38.25" x14ac:dyDescent="0.2">
      <c r="A190" s="25" t="s">
        <v>476</v>
      </c>
      <c r="B190" s="26" t="s">
        <v>291</v>
      </c>
      <c r="C190" s="25" t="s">
        <v>194</v>
      </c>
      <c r="D190" s="25" t="s">
        <v>292</v>
      </c>
      <c r="E190" s="27" t="s">
        <v>199</v>
      </c>
      <c r="F190" s="26">
        <v>9.3800000000000008</v>
      </c>
      <c r="G190" s="11">
        <v>38.119999999999997</v>
      </c>
      <c r="H190" s="11">
        <v>357.56</v>
      </c>
      <c r="I190" s="25" t="s">
        <v>476</v>
      </c>
      <c r="J190" s="26" t="s">
        <v>291</v>
      </c>
      <c r="K190" s="25" t="s">
        <v>194</v>
      </c>
      <c r="L190" s="25" t="s">
        <v>292</v>
      </c>
      <c r="M190" s="27" t="s">
        <v>199</v>
      </c>
      <c r="N190" s="28">
        <v>9.3800000000000008</v>
      </c>
      <c r="O190" s="29"/>
      <c r="P190" s="40"/>
      <c r="Q190" s="7" t="str">
        <f t="shared" si="69"/>
        <v>OK</v>
      </c>
      <c r="R190" s="8" t="str">
        <f t="shared" si="69"/>
        <v>OK</v>
      </c>
      <c r="S190" s="8" t="str">
        <f t="shared" si="69"/>
        <v>OK</v>
      </c>
      <c r="T190" s="8" t="str">
        <f>IF(G190&gt;=O190,"OK","ERRO")</f>
        <v>OK</v>
      </c>
      <c r="U190" s="8" t="str">
        <f>IF(P190&lt;=H190,"OK","ERRO")</f>
        <v>OK</v>
      </c>
      <c r="V190" s="9">
        <f>IFERROR(P190/H190,"-")</f>
        <v>0</v>
      </c>
    </row>
    <row r="191" spans="1:22" x14ac:dyDescent="0.2">
      <c r="A191" s="25" t="s">
        <v>477</v>
      </c>
      <c r="B191" s="26"/>
      <c r="C191" s="25"/>
      <c r="D191" s="25" t="s">
        <v>478</v>
      </c>
      <c r="E191" s="27"/>
      <c r="F191" s="26"/>
      <c r="G191" s="11"/>
      <c r="H191" s="11">
        <v>36089</v>
      </c>
      <c r="I191" s="25" t="s">
        <v>477</v>
      </c>
      <c r="J191" s="26"/>
      <c r="K191" s="25"/>
      <c r="L191" s="25" t="s">
        <v>478</v>
      </c>
      <c r="M191" s="27"/>
      <c r="N191" s="28"/>
      <c r="O191" s="29"/>
      <c r="P191" s="40"/>
      <c r="Q191" s="7" t="str">
        <f t="shared" si="69"/>
        <v>OK</v>
      </c>
      <c r="R191" s="8" t="str">
        <f t="shared" si="69"/>
        <v>OK</v>
      </c>
      <c r="S191" s="8" t="str">
        <f t="shared" si="69"/>
        <v>OK</v>
      </c>
      <c r="T191" s="8" t="str">
        <f>IF(G191&gt;=O191,"OK","ERRO")</f>
        <v>OK</v>
      </c>
      <c r="U191" s="8" t="str">
        <f>IF(P191&lt;=H191,"OK","ERRO")</f>
        <v>OK</v>
      </c>
      <c r="V191" s="9">
        <f>IFERROR(P191/H191,"-")</f>
        <v>0</v>
      </c>
    </row>
    <row r="192" spans="1:22" ht="25.5" x14ac:dyDescent="0.2">
      <c r="A192" s="20" t="s">
        <v>479</v>
      </c>
      <c r="B192" s="20" t="s">
        <v>480</v>
      </c>
      <c r="C192" s="20" t="s">
        <v>72</v>
      </c>
      <c r="D192" s="20" t="s">
        <v>481</v>
      </c>
      <c r="E192" s="20" t="s">
        <v>62</v>
      </c>
      <c r="F192" s="21">
        <v>694.42</v>
      </c>
      <c r="G192" s="20">
        <v>51.97</v>
      </c>
      <c r="H192" s="22">
        <v>36089</v>
      </c>
      <c r="I192" s="20" t="s">
        <v>479</v>
      </c>
      <c r="J192" s="20" t="s">
        <v>480</v>
      </c>
      <c r="K192" s="20" t="s">
        <v>72</v>
      </c>
      <c r="L192" s="20" t="s">
        <v>481</v>
      </c>
      <c r="M192" s="20" t="s">
        <v>62</v>
      </c>
      <c r="N192" s="23">
        <v>694.42</v>
      </c>
      <c r="O192" s="24"/>
      <c r="P192" s="39"/>
      <c r="Q192" s="5"/>
      <c r="R192" s="6"/>
      <c r="S192" s="6"/>
      <c r="T192" s="6"/>
      <c r="U192" s="6"/>
      <c r="V192" s="6"/>
    </row>
    <row r="193" spans="1:22" ht="25.5" x14ac:dyDescent="0.2">
      <c r="A193" s="20" t="s">
        <v>482</v>
      </c>
      <c r="B193" s="20"/>
      <c r="C193" s="20"/>
      <c r="D193" s="20" t="s">
        <v>483</v>
      </c>
      <c r="E193" s="20"/>
      <c r="F193" s="21"/>
      <c r="G193" s="20"/>
      <c r="H193" s="22">
        <v>57054.49</v>
      </c>
      <c r="I193" s="20" t="s">
        <v>482</v>
      </c>
      <c r="J193" s="20"/>
      <c r="K193" s="20"/>
      <c r="L193" s="20" t="s">
        <v>483</v>
      </c>
      <c r="M193" s="20"/>
      <c r="N193" s="23"/>
      <c r="O193" s="24"/>
      <c r="P193" s="39"/>
      <c r="Q193" s="5"/>
      <c r="R193" s="6"/>
      <c r="S193" s="6"/>
      <c r="T193" s="6"/>
      <c r="U193" s="6"/>
      <c r="V193" s="6"/>
    </row>
    <row r="194" spans="1:22" ht="38.25" x14ac:dyDescent="0.2">
      <c r="A194" s="25" t="s">
        <v>484</v>
      </c>
      <c r="B194" s="26" t="s">
        <v>485</v>
      </c>
      <c r="C194" s="25" t="s">
        <v>72</v>
      </c>
      <c r="D194" s="25" t="s">
        <v>486</v>
      </c>
      <c r="E194" s="27" t="s">
        <v>62</v>
      </c>
      <c r="F194" s="26">
        <v>69.459999999999994</v>
      </c>
      <c r="G194" s="11">
        <v>120.58</v>
      </c>
      <c r="H194" s="11">
        <v>8375.48</v>
      </c>
      <c r="I194" s="25" t="s">
        <v>484</v>
      </c>
      <c r="J194" s="26" t="s">
        <v>485</v>
      </c>
      <c r="K194" s="25" t="s">
        <v>72</v>
      </c>
      <c r="L194" s="25" t="s">
        <v>486</v>
      </c>
      <c r="M194" s="27" t="s">
        <v>62</v>
      </c>
      <c r="N194" s="28">
        <v>69.459999999999994</v>
      </c>
      <c r="O194" s="29"/>
      <c r="P194" s="40"/>
      <c r="Q194" s="7" t="str">
        <f t="shared" ref="Q194:S199" si="70">IF(D194=L194,"OK","ERRO")</f>
        <v>OK</v>
      </c>
      <c r="R194" s="8" t="str">
        <f t="shared" si="70"/>
        <v>OK</v>
      </c>
      <c r="S194" s="8" t="str">
        <f t="shared" si="70"/>
        <v>OK</v>
      </c>
      <c r="T194" s="8" t="str">
        <f t="shared" ref="T194:T199" si="71">IF(G194&gt;=O194,"OK","ERRO")</f>
        <v>OK</v>
      </c>
      <c r="U194" s="8" t="str">
        <f t="shared" ref="U194:U199" si="72">IF(P194&lt;=H194,"OK","ERRO")</f>
        <v>OK</v>
      </c>
      <c r="V194" s="9">
        <f t="shared" ref="V194:V199" si="73">IFERROR(P194/H194,"-")</f>
        <v>0</v>
      </c>
    </row>
    <row r="195" spans="1:22" ht="25.5" x14ac:dyDescent="0.2">
      <c r="A195" s="25" t="s">
        <v>487</v>
      </c>
      <c r="B195" s="26" t="s">
        <v>488</v>
      </c>
      <c r="C195" s="25" t="s">
        <v>25</v>
      </c>
      <c r="D195" s="25" t="s">
        <v>489</v>
      </c>
      <c r="E195" s="27" t="s">
        <v>62</v>
      </c>
      <c r="F195" s="26">
        <v>69.459999999999994</v>
      </c>
      <c r="G195" s="11">
        <v>45.57</v>
      </c>
      <c r="H195" s="11">
        <v>3165.29</v>
      </c>
      <c r="I195" s="25" t="s">
        <v>487</v>
      </c>
      <c r="J195" s="26" t="s">
        <v>488</v>
      </c>
      <c r="K195" s="25" t="s">
        <v>25</v>
      </c>
      <c r="L195" s="25" t="s">
        <v>489</v>
      </c>
      <c r="M195" s="27" t="s">
        <v>62</v>
      </c>
      <c r="N195" s="28">
        <v>69.459999999999994</v>
      </c>
      <c r="O195" s="29"/>
      <c r="P195" s="40"/>
      <c r="Q195" s="7" t="str">
        <f t="shared" si="70"/>
        <v>OK</v>
      </c>
      <c r="R195" s="8" t="str">
        <f t="shared" si="70"/>
        <v>OK</v>
      </c>
      <c r="S195" s="8" t="str">
        <f t="shared" si="70"/>
        <v>OK</v>
      </c>
      <c r="T195" s="8" t="str">
        <f t="shared" si="71"/>
        <v>OK</v>
      </c>
      <c r="U195" s="8" t="str">
        <f t="shared" si="72"/>
        <v>OK</v>
      </c>
      <c r="V195" s="9">
        <f t="shared" si="73"/>
        <v>0</v>
      </c>
    </row>
    <row r="196" spans="1:22" ht="25.5" x14ac:dyDescent="0.2">
      <c r="A196" s="25" t="s">
        <v>490</v>
      </c>
      <c r="B196" s="26" t="s">
        <v>491</v>
      </c>
      <c r="C196" s="25" t="s">
        <v>25</v>
      </c>
      <c r="D196" s="25" t="s">
        <v>492</v>
      </c>
      <c r="E196" s="27" t="s">
        <v>99</v>
      </c>
      <c r="F196" s="26">
        <v>7.76</v>
      </c>
      <c r="G196" s="11">
        <v>179.64</v>
      </c>
      <c r="H196" s="11">
        <v>1394</v>
      </c>
      <c r="I196" s="25" t="s">
        <v>490</v>
      </c>
      <c r="J196" s="26" t="s">
        <v>491</v>
      </c>
      <c r="K196" s="25" t="s">
        <v>25</v>
      </c>
      <c r="L196" s="25" t="s">
        <v>492</v>
      </c>
      <c r="M196" s="27" t="s">
        <v>99</v>
      </c>
      <c r="N196" s="28">
        <v>7.76</v>
      </c>
      <c r="O196" s="29"/>
      <c r="P196" s="40"/>
      <c r="Q196" s="7" t="str">
        <f t="shared" si="70"/>
        <v>OK</v>
      </c>
      <c r="R196" s="8" t="str">
        <f t="shared" si="70"/>
        <v>OK</v>
      </c>
      <c r="S196" s="8" t="str">
        <f t="shared" si="70"/>
        <v>OK</v>
      </c>
      <c r="T196" s="8" t="str">
        <f t="shared" si="71"/>
        <v>OK</v>
      </c>
      <c r="U196" s="8" t="str">
        <f t="shared" si="72"/>
        <v>OK</v>
      </c>
      <c r="V196" s="9">
        <f t="shared" si="73"/>
        <v>0</v>
      </c>
    </row>
    <row r="197" spans="1:22" ht="51" x14ac:dyDescent="0.2">
      <c r="A197" s="25" t="s">
        <v>493</v>
      </c>
      <c r="B197" s="26" t="s">
        <v>494</v>
      </c>
      <c r="C197" s="25" t="s">
        <v>72</v>
      </c>
      <c r="D197" s="25" t="s">
        <v>495</v>
      </c>
      <c r="E197" s="27" t="s">
        <v>62</v>
      </c>
      <c r="F197" s="26">
        <v>830.88</v>
      </c>
      <c r="G197" s="11">
        <v>53.1</v>
      </c>
      <c r="H197" s="11">
        <v>44119.72</v>
      </c>
      <c r="I197" s="25" t="s">
        <v>493</v>
      </c>
      <c r="J197" s="26" t="s">
        <v>494</v>
      </c>
      <c r="K197" s="25" t="s">
        <v>72</v>
      </c>
      <c r="L197" s="25" t="s">
        <v>495</v>
      </c>
      <c r="M197" s="27" t="s">
        <v>62</v>
      </c>
      <c r="N197" s="28">
        <v>830.88</v>
      </c>
      <c r="O197" s="29"/>
      <c r="P197" s="40"/>
      <c r="Q197" s="7" t="str">
        <f t="shared" si="70"/>
        <v>OK</v>
      </c>
      <c r="R197" s="8" t="str">
        <f t="shared" si="70"/>
        <v>OK</v>
      </c>
      <c r="S197" s="8" t="str">
        <f t="shared" si="70"/>
        <v>OK</v>
      </c>
      <c r="T197" s="8" t="str">
        <f t="shared" si="71"/>
        <v>OK</v>
      </c>
      <c r="U197" s="8" t="str">
        <f t="shared" si="72"/>
        <v>OK</v>
      </c>
      <c r="V197" s="9">
        <f t="shared" si="73"/>
        <v>0</v>
      </c>
    </row>
    <row r="198" spans="1:22" x14ac:dyDescent="0.2">
      <c r="A198" s="25" t="s">
        <v>496</v>
      </c>
      <c r="B198" s="26"/>
      <c r="C198" s="25"/>
      <c r="D198" s="25" t="s">
        <v>497</v>
      </c>
      <c r="E198" s="27"/>
      <c r="F198" s="26"/>
      <c r="G198" s="11"/>
      <c r="H198" s="11">
        <v>7224.96</v>
      </c>
      <c r="I198" s="25" t="s">
        <v>496</v>
      </c>
      <c r="J198" s="26"/>
      <c r="K198" s="25"/>
      <c r="L198" s="25" t="s">
        <v>497</v>
      </c>
      <c r="M198" s="27"/>
      <c r="N198" s="28"/>
      <c r="O198" s="29"/>
      <c r="P198" s="40"/>
      <c r="Q198" s="7" t="str">
        <f t="shared" si="70"/>
        <v>OK</v>
      </c>
      <c r="R198" s="8" t="str">
        <f t="shared" si="70"/>
        <v>OK</v>
      </c>
      <c r="S198" s="8" t="str">
        <f t="shared" si="70"/>
        <v>OK</v>
      </c>
      <c r="T198" s="8" t="str">
        <f t="shared" si="71"/>
        <v>OK</v>
      </c>
      <c r="U198" s="8" t="str">
        <f t="shared" si="72"/>
        <v>OK</v>
      </c>
      <c r="V198" s="9">
        <f t="shared" si="73"/>
        <v>0</v>
      </c>
    </row>
    <row r="199" spans="1:22" ht="63.75" x14ac:dyDescent="0.2">
      <c r="A199" s="25" t="s">
        <v>498</v>
      </c>
      <c r="B199" s="26" t="s">
        <v>499</v>
      </c>
      <c r="C199" s="25" t="s">
        <v>72</v>
      </c>
      <c r="D199" s="25" t="s">
        <v>500</v>
      </c>
      <c r="E199" s="27" t="s">
        <v>27</v>
      </c>
      <c r="F199" s="26">
        <v>34.799999999999997</v>
      </c>
      <c r="G199" s="11">
        <v>76.42</v>
      </c>
      <c r="H199" s="11">
        <v>2659.41</v>
      </c>
      <c r="I199" s="25" t="s">
        <v>498</v>
      </c>
      <c r="J199" s="26" t="s">
        <v>499</v>
      </c>
      <c r="K199" s="25" t="s">
        <v>72</v>
      </c>
      <c r="L199" s="25" t="s">
        <v>500</v>
      </c>
      <c r="M199" s="27" t="s">
        <v>27</v>
      </c>
      <c r="N199" s="28">
        <v>34.799999999999997</v>
      </c>
      <c r="O199" s="29"/>
      <c r="P199" s="40"/>
      <c r="Q199" s="7" t="str">
        <f t="shared" si="70"/>
        <v>OK</v>
      </c>
      <c r="R199" s="8" t="str">
        <f t="shared" si="70"/>
        <v>OK</v>
      </c>
      <c r="S199" s="8" t="str">
        <f t="shared" si="70"/>
        <v>OK</v>
      </c>
      <c r="T199" s="8" t="str">
        <f t="shared" si="71"/>
        <v>OK</v>
      </c>
      <c r="U199" s="8" t="str">
        <f t="shared" si="72"/>
        <v>OK</v>
      </c>
      <c r="V199" s="9">
        <f t="shared" si="73"/>
        <v>0</v>
      </c>
    </row>
    <row r="200" spans="1:22" ht="38.25" x14ac:dyDescent="0.2">
      <c r="A200" s="20" t="s">
        <v>501</v>
      </c>
      <c r="B200" s="20" t="s">
        <v>502</v>
      </c>
      <c r="C200" s="20" t="s">
        <v>25</v>
      </c>
      <c r="D200" s="20" t="s">
        <v>503</v>
      </c>
      <c r="E200" s="20" t="s">
        <v>27</v>
      </c>
      <c r="F200" s="21">
        <v>82.5</v>
      </c>
      <c r="G200" s="20">
        <v>55.34</v>
      </c>
      <c r="H200" s="22">
        <v>4565.55</v>
      </c>
      <c r="I200" s="20" t="s">
        <v>501</v>
      </c>
      <c r="J200" s="20" t="s">
        <v>502</v>
      </c>
      <c r="K200" s="20" t="s">
        <v>25</v>
      </c>
      <c r="L200" s="20" t="s">
        <v>503</v>
      </c>
      <c r="M200" s="20" t="s">
        <v>27</v>
      </c>
      <c r="N200" s="23">
        <v>82.5</v>
      </c>
      <c r="O200" s="24"/>
      <c r="P200" s="39"/>
      <c r="Q200" s="5"/>
      <c r="R200" s="6"/>
      <c r="S200" s="6"/>
      <c r="T200" s="6"/>
      <c r="U200" s="6"/>
      <c r="V200" s="6"/>
    </row>
    <row r="201" spans="1:22" x14ac:dyDescent="0.2">
      <c r="A201" s="25" t="s">
        <v>504</v>
      </c>
      <c r="B201" s="26"/>
      <c r="C201" s="25"/>
      <c r="D201" s="25" t="s">
        <v>505</v>
      </c>
      <c r="E201" s="27"/>
      <c r="F201" s="26"/>
      <c r="G201" s="11"/>
      <c r="H201" s="11">
        <v>75296.33</v>
      </c>
      <c r="I201" s="25" t="s">
        <v>504</v>
      </c>
      <c r="J201" s="26"/>
      <c r="K201" s="25"/>
      <c r="L201" s="25" t="s">
        <v>505</v>
      </c>
      <c r="M201" s="27"/>
      <c r="N201" s="28"/>
      <c r="O201" s="29"/>
      <c r="P201" s="40"/>
      <c r="Q201" s="7" t="str">
        <f t="shared" ref="Q201:Q214" si="74">IF(D201=L201,"OK","ERRO")</f>
        <v>OK</v>
      </c>
      <c r="R201" s="8" t="str">
        <f t="shared" ref="R201:R214" si="75">IF(E201=M201,"OK","ERRO")</f>
        <v>OK</v>
      </c>
      <c r="S201" s="8" t="str">
        <f t="shared" ref="S201:S214" si="76">IF(F201=N201,"OK","ERRO")</f>
        <v>OK</v>
      </c>
      <c r="T201" s="8" t="str">
        <f t="shared" ref="T201:T214" si="77">IF(G201&gt;=O201,"OK","ERRO")</f>
        <v>OK</v>
      </c>
      <c r="U201" s="8" t="str">
        <f t="shared" ref="U201:U214" si="78">IF(P201&lt;=H201,"OK","ERRO")</f>
        <v>OK</v>
      </c>
      <c r="V201" s="9">
        <f t="shared" ref="V201:V214" si="79">IFERROR(P201/H201,"-")</f>
        <v>0</v>
      </c>
    </row>
    <row r="202" spans="1:22" ht="38.25" x14ac:dyDescent="0.2">
      <c r="A202" s="25" t="s">
        <v>506</v>
      </c>
      <c r="B202" s="26" t="s">
        <v>507</v>
      </c>
      <c r="C202" s="25" t="s">
        <v>25</v>
      </c>
      <c r="D202" s="25" t="s">
        <v>508</v>
      </c>
      <c r="E202" s="27" t="s">
        <v>199</v>
      </c>
      <c r="F202" s="26">
        <v>118</v>
      </c>
      <c r="G202" s="11">
        <v>15.99</v>
      </c>
      <c r="H202" s="11">
        <v>1886.82</v>
      </c>
      <c r="I202" s="25" t="s">
        <v>506</v>
      </c>
      <c r="J202" s="26" t="s">
        <v>507</v>
      </c>
      <c r="K202" s="25" t="s">
        <v>25</v>
      </c>
      <c r="L202" s="25" t="s">
        <v>508</v>
      </c>
      <c r="M202" s="27" t="s">
        <v>199</v>
      </c>
      <c r="N202" s="28">
        <v>118</v>
      </c>
      <c r="O202" s="29"/>
      <c r="P202" s="40"/>
      <c r="Q202" s="7" t="str">
        <f t="shared" si="74"/>
        <v>OK</v>
      </c>
      <c r="R202" s="8" t="str">
        <f t="shared" si="75"/>
        <v>OK</v>
      </c>
      <c r="S202" s="8" t="str">
        <f t="shared" si="76"/>
        <v>OK</v>
      </c>
      <c r="T202" s="8" t="str">
        <f t="shared" si="77"/>
        <v>OK</v>
      </c>
      <c r="U202" s="8" t="str">
        <f t="shared" si="78"/>
        <v>OK</v>
      </c>
      <c r="V202" s="9">
        <f t="shared" si="79"/>
        <v>0</v>
      </c>
    </row>
    <row r="203" spans="1:22" ht="38.25" x14ac:dyDescent="0.2">
      <c r="A203" s="25" t="s">
        <v>509</v>
      </c>
      <c r="B203" s="26" t="s">
        <v>510</v>
      </c>
      <c r="C203" s="25" t="s">
        <v>25</v>
      </c>
      <c r="D203" s="25" t="s">
        <v>511</v>
      </c>
      <c r="E203" s="27" t="s">
        <v>31</v>
      </c>
      <c r="F203" s="26">
        <v>24</v>
      </c>
      <c r="G203" s="11">
        <v>424.74</v>
      </c>
      <c r="H203" s="11">
        <v>10193.76</v>
      </c>
      <c r="I203" s="25" t="s">
        <v>509</v>
      </c>
      <c r="J203" s="26" t="s">
        <v>510</v>
      </c>
      <c r="K203" s="25" t="s">
        <v>25</v>
      </c>
      <c r="L203" s="25" t="s">
        <v>511</v>
      </c>
      <c r="M203" s="27" t="s">
        <v>31</v>
      </c>
      <c r="N203" s="28">
        <v>24</v>
      </c>
      <c r="O203" s="29"/>
      <c r="P203" s="40"/>
      <c r="Q203" s="7" t="str">
        <f t="shared" si="74"/>
        <v>OK</v>
      </c>
      <c r="R203" s="8" t="str">
        <f t="shared" si="75"/>
        <v>OK</v>
      </c>
      <c r="S203" s="8" t="str">
        <f t="shared" si="76"/>
        <v>OK</v>
      </c>
      <c r="T203" s="8" t="str">
        <f t="shared" si="77"/>
        <v>OK</v>
      </c>
      <c r="U203" s="8" t="str">
        <f t="shared" si="78"/>
        <v>OK</v>
      </c>
      <c r="V203" s="9">
        <f t="shared" si="79"/>
        <v>0</v>
      </c>
    </row>
    <row r="204" spans="1:22" ht="51" x14ac:dyDescent="0.2">
      <c r="A204" s="25" t="s">
        <v>512</v>
      </c>
      <c r="B204" s="26" t="s">
        <v>513</v>
      </c>
      <c r="C204" s="25" t="s">
        <v>72</v>
      </c>
      <c r="D204" s="25" t="s">
        <v>514</v>
      </c>
      <c r="E204" s="27" t="s">
        <v>199</v>
      </c>
      <c r="F204" s="26">
        <v>580</v>
      </c>
      <c r="G204" s="11">
        <v>8.9</v>
      </c>
      <c r="H204" s="11">
        <v>5162</v>
      </c>
      <c r="I204" s="25" t="s">
        <v>512</v>
      </c>
      <c r="J204" s="26" t="s">
        <v>513</v>
      </c>
      <c r="K204" s="25" t="s">
        <v>72</v>
      </c>
      <c r="L204" s="25" t="s">
        <v>514</v>
      </c>
      <c r="M204" s="27" t="s">
        <v>199</v>
      </c>
      <c r="N204" s="28">
        <v>580</v>
      </c>
      <c r="O204" s="29"/>
      <c r="P204" s="40"/>
      <c r="Q204" s="7" t="str">
        <f t="shared" si="74"/>
        <v>OK</v>
      </c>
      <c r="R204" s="8" t="str">
        <f t="shared" si="75"/>
        <v>OK</v>
      </c>
      <c r="S204" s="8" t="str">
        <f t="shared" si="76"/>
        <v>OK</v>
      </c>
      <c r="T204" s="8" t="str">
        <f t="shared" si="77"/>
        <v>OK</v>
      </c>
      <c r="U204" s="8" t="str">
        <f t="shared" si="78"/>
        <v>OK</v>
      </c>
      <c r="V204" s="9">
        <f t="shared" si="79"/>
        <v>0</v>
      </c>
    </row>
    <row r="205" spans="1:22" ht="38.25" x14ac:dyDescent="0.2">
      <c r="A205" s="25" t="s">
        <v>515</v>
      </c>
      <c r="B205" s="26" t="s">
        <v>516</v>
      </c>
      <c r="C205" s="25" t="s">
        <v>72</v>
      </c>
      <c r="D205" s="25" t="s">
        <v>517</v>
      </c>
      <c r="E205" s="27" t="s">
        <v>518</v>
      </c>
      <c r="F205" s="26">
        <v>17400</v>
      </c>
      <c r="G205" s="11">
        <v>3.14</v>
      </c>
      <c r="H205" s="11">
        <v>54636</v>
      </c>
      <c r="I205" s="25" t="s">
        <v>515</v>
      </c>
      <c r="J205" s="26" t="s">
        <v>516</v>
      </c>
      <c r="K205" s="25" t="s">
        <v>72</v>
      </c>
      <c r="L205" s="25" t="s">
        <v>517</v>
      </c>
      <c r="M205" s="27" t="s">
        <v>518</v>
      </c>
      <c r="N205" s="28">
        <v>17400</v>
      </c>
      <c r="O205" s="29"/>
      <c r="P205" s="40"/>
      <c r="Q205" s="7" t="str">
        <f t="shared" si="74"/>
        <v>OK</v>
      </c>
      <c r="R205" s="8" t="str">
        <f t="shared" si="75"/>
        <v>OK</v>
      </c>
      <c r="S205" s="8" t="str">
        <f t="shared" si="76"/>
        <v>OK</v>
      </c>
      <c r="T205" s="8" t="str">
        <f t="shared" si="77"/>
        <v>OK</v>
      </c>
      <c r="U205" s="8" t="str">
        <f t="shared" si="78"/>
        <v>OK</v>
      </c>
      <c r="V205" s="9">
        <f t="shared" si="79"/>
        <v>0</v>
      </c>
    </row>
    <row r="206" spans="1:22" ht="51" x14ac:dyDescent="0.2">
      <c r="A206" s="25" t="s">
        <v>519</v>
      </c>
      <c r="B206" s="26" t="s">
        <v>520</v>
      </c>
      <c r="C206" s="25" t="s">
        <v>72</v>
      </c>
      <c r="D206" s="25" t="s">
        <v>521</v>
      </c>
      <c r="E206" s="27" t="s">
        <v>522</v>
      </c>
      <c r="F206" s="26">
        <v>244.3</v>
      </c>
      <c r="G206" s="11">
        <v>13.99</v>
      </c>
      <c r="H206" s="11">
        <v>3417.75</v>
      </c>
      <c r="I206" s="25" t="s">
        <v>519</v>
      </c>
      <c r="J206" s="26" t="s">
        <v>520</v>
      </c>
      <c r="K206" s="25" t="s">
        <v>72</v>
      </c>
      <c r="L206" s="25" t="s">
        <v>521</v>
      </c>
      <c r="M206" s="27" t="s">
        <v>522</v>
      </c>
      <c r="N206" s="28">
        <v>244.3</v>
      </c>
      <c r="O206" s="29"/>
      <c r="P206" s="40"/>
      <c r="Q206" s="7" t="str">
        <f t="shared" si="74"/>
        <v>OK</v>
      </c>
      <c r="R206" s="8" t="str">
        <f t="shared" si="75"/>
        <v>OK</v>
      </c>
      <c r="S206" s="8" t="str">
        <f t="shared" si="76"/>
        <v>OK</v>
      </c>
      <c r="T206" s="8" t="str">
        <f t="shared" si="77"/>
        <v>OK</v>
      </c>
      <c r="U206" s="8" t="str">
        <f t="shared" si="78"/>
        <v>OK</v>
      </c>
      <c r="V206" s="9">
        <f t="shared" si="79"/>
        <v>0</v>
      </c>
    </row>
    <row r="207" spans="1:22" x14ac:dyDescent="0.2">
      <c r="A207" s="25" t="s">
        <v>523</v>
      </c>
      <c r="B207" s="26"/>
      <c r="C207" s="25"/>
      <c r="D207" s="25" t="s">
        <v>524</v>
      </c>
      <c r="E207" s="27"/>
      <c r="F207" s="26"/>
      <c r="G207" s="11"/>
      <c r="H207" s="11">
        <v>579837.11</v>
      </c>
      <c r="I207" s="25" t="s">
        <v>523</v>
      </c>
      <c r="J207" s="26"/>
      <c r="K207" s="25"/>
      <c r="L207" s="25" t="s">
        <v>524</v>
      </c>
      <c r="M207" s="27"/>
      <c r="N207" s="28"/>
      <c r="O207" s="29"/>
      <c r="P207" s="40"/>
      <c r="Q207" s="7" t="str">
        <f t="shared" si="74"/>
        <v>OK</v>
      </c>
      <c r="R207" s="8" t="str">
        <f t="shared" si="75"/>
        <v>OK</v>
      </c>
      <c r="S207" s="8" t="str">
        <f t="shared" si="76"/>
        <v>OK</v>
      </c>
      <c r="T207" s="8" t="str">
        <f t="shared" si="77"/>
        <v>OK</v>
      </c>
      <c r="U207" s="8" t="str">
        <f t="shared" si="78"/>
        <v>OK</v>
      </c>
      <c r="V207" s="9">
        <f t="shared" si="79"/>
        <v>0</v>
      </c>
    </row>
    <row r="208" spans="1:22" x14ac:dyDescent="0.2">
      <c r="A208" s="25" t="s">
        <v>525</v>
      </c>
      <c r="B208" s="26"/>
      <c r="C208" s="25"/>
      <c r="D208" s="25" t="s">
        <v>191</v>
      </c>
      <c r="E208" s="27"/>
      <c r="F208" s="26"/>
      <c r="G208" s="11"/>
      <c r="H208" s="11">
        <v>10025.76</v>
      </c>
      <c r="I208" s="25" t="s">
        <v>525</v>
      </c>
      <c r="J208" s="26"/>
      <c r="K208" s="25"/>
      <c r="L208" s="25" t="s">
        <v>191</v>
      </c>
      <c r="M208" s="27"/>
      <c r="N208" s="28"/>
      <c r="O208" s="29"/>
      <c r="P208" s="40"/>
      <c r="Q208" s="7" t="str">
        <f t="shared" si="74"/>
        <v>OK</v>
      </c>
      <c r="R208" s="8" t="str">
        <f t="shared" si="75"/>
        <v>OK</v>
      </c>
      <c r="S208" s="8" t="str">
        <f t="shared" si="76"/>
        <v>OK</v>
      </c>
      <c r="T208" s="8" t="str">
        <f t="shared" si="77"/>
        <v>OK</v>
      </c>
      <c r="U208" s="8" t="str">
        <f t="shared" si="78"/>
        <v>OK</v>
      </c>
      <c r="V208" s="9">
        <f t="shared" si="79"/>
        <v>0</v>
      </c>
    </row>
    <row r="209" spans="1:22" ht="25.5" x14ac:dyDescent="0.2">
      <c r="A209" s="25" t="s">
        <v>526</v>
      </c>
      <c r="B209" s="26" t="s">
        <v>193</v>
      </c>
      <c r="C209" s="25" t="s">
        <v>194</v>
      </c>
      <c r="D209" s="25" t="s">
        <v>195</v>
      </c>
      <c r="E209" s="27" t="s">
        <v>62</v>
      </c>
      <c r="F209" s="26">
        <v>554</v>
      </c>
      <c r="G209" s="11">
        <v>11.57</v>
      </c>
      <c r="H209" s="11">
        <v>6409.78</v>
      </c>
      <c r="I209" s="25" t="s">
        <v>526</v>
      </c>
      <c r="J209" s="26" t="s">
        <v>193</v>
      </c>
      <c r="K209" s="25" t="s">
        <v>194</v>
      </c>
      <c r="L209" s="25" t="s">
        <v>195</v>
      </c>
      <c r="M209" s="27" t="s">
        <v>62</v>
      </c>
      <c r="N209" s="28">
        <v>554</v>
      </c>
      <c r="O209" s="29"/>
      <c r="P209" s="40"/>
      <c r="Q209" s="7" t="str">
        <f t="shared" si="74"/>
        <v>OK</v>
      </c>
      <c r="R209" s="8" t="str">
        <f t="shared" si="75"/>
        <v>OK</v>
      </c>
      <c r="S209" s="8" t="str">
        <f t="shared" si="76"/>
        <v>OK</v>
      </c>
      <c r="T209" s="8" t="str">
        <f t="shared" si="77"/>
        <v>OK</v>
      </c>
      <c r="U209" s="8" t="str">
        <f t="shared" si="78"/>
        <v>OK</v>
      </c>
      <c r="V209" s="9">
        <f t="shared" si="79"/>
        <v>0</v>
      </c>
    </row>
    <row r="210" spans="1:22" ht="25.5" x14ac:dyDescent="0.2">
      <c r="A210" s="25" t="s">
        <v>527</v>
      </c>
      <c r="B210" s="26" t="s">
        <v>197</v>
      </c>
      <c r="C210" s="25" t="s">
        <v>25</v>
      </c>
      <c r="D210" s="25" t="s">
        <v>198</v>
      </c>
      <c r="E210" s="27" t="s">
        <v>199</v>
      </c>
      <c r="F210" s="26">
        <v>12</v>
      </c>
      <c r="G210" s="11">
        <v>125.47</v>
      </c>
      <c r="H210" s="11">
        <v>1505.64</v>
      </c>
      <c r="I210" s="25" t="s">
        <v>527</v>
      </c>
      <c r="J210" s="26" t="s">
        <v>197</v>
      </c>
      <c r="K210" s="25" t="s">
        <v>25</v>
      </c>
      <c r="L210" s="25" t="s">
        <v>198</v>
      </c>
      <c r="M210" s="27" t="s">
        <v>199</v>
      </c>
      <c r="N210" s="28">
        <v>12</v>
      </c>
      <c r="O210" s="29"/>
      <c r="P210" s="40"/>
      <c r="Q210" s="7" t="str">
        <f t="shared" si="74"/>
        <v>OK</v>
      </c>
      <c r="R210" s="8" t="str">
        <f t="shared" si="75"/>
        <v>OK</v>
      </c>
      <c r="S210" s="8" t="str">
        <f t="shared" si="76"/>
        <v>OK</v>
      </c>
      <c r="T210" s="8" t="str">
        <f t="shared" si="77"/>
        <v>OK</v>
      </c>
      <c r="U210" s="8" t="str">
        <f t="shared" si="78"/>
        <v>OK</v>
      </c>
      <c r="V210" s="9">
        <f t="shared" si="79"/>
        <v>0</v>
      </c>
    </row>
    <row r="211" spans="1:22" ht="25.5" x14ac:dyDescent="0.2">
      <c r="A211" s="25" t="s">
        <v>528</v>
      </c>
      <c r="B211" s="26" t="s">
        <v>201</v>
      </c>
      <c r="C211" s="25" t="s">
        <v>72</v>
      </c>
      <c r="D211" s="25" t="s">
        <v>202</v>
      </c>
      <c r="E211" s="27" t="s">
        <v>199</v>
      </c>
      <c r="F211" s="26">
        <v>8.73</v>
      </c>
      <c r="G211" s="11">
        <v>82.06</v>
      </c>
      <c r="H211" s="11">
        <v>716.38</v>
      </c>
      <c r="I211" s="25" t="s">
        <v>528</v>
      </c>
      <c r="J211" s="26" t="s">
        <v>201</v>
      </c>
      <c r="K211" s="25" t="s">
        <v>72</v>
      </c>
      <c r="L211" s="25" t="s">
        <v>202</v>
      </c>
      <c r="M211" s="27" t="s">
        <v>199</v>
      </c>
      <c r="N211" s="28">
        <v>8.73</v>
      </c>
      <c r="O211" s="29"/>
      <c r="P211" s="40"/>
      <c r="Q211" s="7" t="str">
        <f t="shared" si="74"/>
        <v>OK</v>
      </c>
      <c r="R211" s="8" t="str">
        <f t="shared" si="75"/>
        <v>OK</v>
      </c>
      <c r="S211" s="8" t="str">
        <f t="shared" si="76"/>
        <v>OK</v>
      </c>
      <c r="T211" s="8" t="str">
        <f t="shared" si="77"/>
        <v>OK</v>
      </c>
      <c r="U211" s="8" t="str">
        <f t="shared" si="78"/>
        <v>OK</v>
      </c>
      <c r="V211" s="9">
        <f t="shared" si="79"/>
        <v>0</v>
      </c>
    </row>
    <row r="212" spans="1:22" ht="25.5" x14ac:dyDescent="0.2">
      <c r="A212" s="25" t="s">
        <v>529</v>
      </c>
      <c r="B212" s="26" t="s">
        <v>204</v>
      </c>
      <c r="C212" s="25" t="s">
        <v>72</v>
      </c>
      <c r="D212" s="25" t="s">
        <v>205</v>
      </c>
      <c r="E212" s="27" t="s">
        <v>31</v>
      </c>
      <c r="F212" s="26">
        <v>5</v>
      </c>
      <c r="G212" s="11">
        <v>63.59</v>
      </c>
      <c r="H212" s="11">
        <v>317.95</v>
      </c>
      <c r="I212" s="25" t="s">
        <v>529</v>
      </c>
      <c r="J212" s="26" t="s">
        <v>204</v>
      </c>
      <c r="K212" s="25" t="s">
        <v>72</v>
      </c>
      <c r="L212" s="25" t="s">
        <v>205</v>
      </c>
      <c r="M212" s="27" t="s">
        <v>31</v>
      </c>
      <c r="N212" s="28">
        <v>5</v>
      </c>
      <c r="O212" s="29"/>
      <c r="P212" s="40"/>
      <c r="Q212" s="7" t="str">
        <f t="shared" si="74"/>
        <v>OK</v>
      </c>
      <c r="R212" s="8" t="str">
        <f t="shared" si="75"/>
        <v>OK</v>
      </c>
      <c r="S212" s="8" t="str">
        <f t="shared" si="76"/>
        <v>OK</v>
      </c>
      <c r="T212" s="8" t="str">
        <f t="shared" si="77"/>
        <v>OK</v>
      </c>
      <c r="U212" s="8" t="str">
        <f t="shared" si="78"/>
        <v>OK</v>
      </c>
      <c r="V212" s="9">
        <f t="shared" si="79"/>
        <v>0</v>
      </c>
    </row>
    <row r="213" spans="1:22" ht="25.5" x14ac:dyDescent="0.2">
      <c r="A213" s="25" t="s">
        <v>530</v>
      </c>
      <c r="B213" s="26" t="s">
        <v>207</v>
      </c>
      <c r="C213" s="25" t="s">
        <v>72</v>
      </c>
      <c r="D213" s="25" t="s">
        <v>208</v>
      </c>
      <c r="E213" s="27" t="s">
        <v>62</v>
      </c>
      <c r="F213" s="26">
        <v>86</v>
      </c>
      <c r="G213" s="11">
        <v>3.55</v>
      </c>
      <c r="H213" s="11">
        <v>305.3</v>
      </c>
      <c r="I213" s="25" t="s">
        <v>530</v>
      </c>
      <c r="J213" s="26" t="s">
        <v>207</v>
      </c>
      <c r="K213" s="25" t="s">
        <v>72</v>
      </c>
      <c r="L213" s="25" t="s">
        <v>208</v>
      </c>
      <c r="M213" s="27" t="s">
        <v>62</v>
      </c>
      <c r="N213" s="28">
        <v>86</v>
      </c>
      <c r="O213" s="29"/>
      <c r="P213" s="40"/>
      <c r="Q213" s="7" t="str">
        <f t="shared" si="74"/>
        <v>OK</v>
      </c>
      <c r="R213" s="8" t="str">
        <f t="shared" si="75"/>
        <v>OK</v>
      </c>
      <c r="S213" s="8" t="str">
        <f t="shared" si="76"/>
        <v>OK</v>
      </c>
      <c r="T213" s="8" t="str">
        <f t="shared" si="77"/>
        <v>OK</v>
      </c>
      <c r="U213" s="8" t="str">
        <f t="shared" si="78"/>
        <v>OK</v>
      </c>
      <c r="V213" s="9">
        <f t="shared" si="79"/>
        <v>0</v>
      </c>
    </row>
    <row r="214" spans="1:22" ht="38.25" x14ac:dyDescent="0.2">
      <c r="A214" s="25" t="s">
        <v>531</v>
      </c>
      <c r="B214" s="26" t="s">
        <v>210</v>
      </c>
      <c r="C214" s="25" t="s">
        <v>25</v>
      </c>
      <c r="D214" s="25" t="s">
        <v>211</v>
      </c>
      <c r="E214" s="27" t="s">
        <v>62</v>
      </c>
      <c r="F214" s="26">
        <v>8</v>
      </c>
      <c r="G214" s="11">
        <v>34.22</v>
      </c>
      <c r="H214" s="11">
        <v>273.76</v>
      </c>
      <c r="I214" s="25" t="s">
        <v>531</v>
      </c>
      <c r="J214" s="26" t="s">
        <v>210</v>
      </c>
      <c r="K214" s="25" t="s">
        <v>25</v>
      </c>
      <c r="L214" s="25" t="s">
        <v>211</v>
      </c>
      <c r="M214" s="27" t="s">
        <v>62</v>
      </c>
      <c r="N214" s="28">
        <v>8</v>
      </c>
      <c r="O214" s="29"/>
      <c r="P214" s="40"/>
      <c r="Q214" s="7" t="str">
        <f t="shared" si="74"/>
        <v>OK</v>
      </c>
      <c r="R214" s="8" t="str">
        <f t="shared" si="75"/>
        <v>OK</v>
      </c>
      <c r="S214" s="8" t="str">
        <f t="shared" si="76"/>
        <v>OK</v>
      </c>
      <c r="T214" s="8" t="str">
        <f t="shared" si="77"/>
        <v>OK</v>
      </c>
      <c r="U214" s="8" t="str">
        <f t="shared" si="78"/>
        <v>OK</v>
      </c>
      <c r="V214" s="9">
        <f t="shared" si="79"/>
        <v>0</v>
      </c>
    </row>
    <row r="215" spans="1:22" ht="25.5" x14ac:dyDescent="0.2">
      <c r="A215" s="20" t="s">
        <v>532</v>
      </c>
      <c r="B215" s="20" t="s">
        <v>213</v>
      </c>
      <c r="C215" s="20" t="s">
        <v>25</v>
      </c>
      <c r="D215" s="20" t="s">
        <v>214</v>
      </c>
      <c r="E215" s="20" t="s">
        <v>62</v>
      </c>
      <c r="F215" s="21">
        <v>3</v>
      </c>
      <c r="G215" s="20">
        <v>68.61</v>
      </c>
      <c r="H215" s="22">
        <v>205.83</v>
      </c>
      <c r="I215" s="20" t="s">
        <v>532</v>
      </c>
      <c r="J215" s="20" t="s">
        <v>213</v>
      </c>
      <c r="K215" s="20" t="s">
        <v>25</v>
      </c>
      <c r="L215" s="20" t="s">
        <v>214</v>
      </c>
      <c r="M215" s="20" t="s">
        <v>62</v>
      </c>
      <c r="N215" s="23">
        <v>3</v>
      </c>
      <c r="O215" s="24"/>
      <c r="P215" s="39"/>
      <c r="Q215" s="5"/>
      <c r="R215" s="6"/>
      <c r="S215" s="6"/>
      <c r="T215" s="6"/>
      <c r="U215" s="6"/>
      <c r="V215" s="6"/>
    </row>
    <row r="216" spans="1:22" ht="25.5" x14ac:dyDescent="0.2">
      <c r="A216" s="25" t="s">
        <v>533</v>
      </c>
      <c r="B216" s="26" t="s">
        <v>216</v>
      </c>
      <c r="C216" s="25" t="s">
        <v>25</v>
      </c>
      <c r="D216" s="25" t="s">
        <v>217</v>
      </c>
      <c r="E216" s="27" t="s">
        <v>27</v>
      </c>
      <c r="F216" s="26">
        <v>4</v>
      </c>
      <c r="G216" s="11">
        <v>15.5</v>
      </c>
      <c r="H216" s="11">
        <v>62</v>
      </c>
      <c r="I216" s="25" t="s">
        <v>533</v>
      </c>
      <c r="J216" s="26" t="s">
        <v>216</v>
      </c>
      <c r="K216" s="25" t="s">
        <v>25</v>
      </c>
      <c r="L216" s="25" t="s">
        <v>217</v>
      </c>
      <c r="M216" s="27" t="s">
        <v>27</v>
      </c>
      <c r="N216" s="28">
        <v>4</v>
      </c>
      <c r="O216" s="29"/>
      <c r="P216" s="40"/>
      <c r="Q216" s="7" t="str">
        <f t="shared" ref="Q216:S221" si="80">IF(D216=L216,"OK","ERRO")</f>
        <v>OK</v>
      </c>
      <c r="R216" s="8" t="str">
        <f t="shared" si="80"/>
        <v>OK</v>
      </c>
      <c r="S216" s="8" t="str">
        <f t="shared" si="80"/>
        <v>OK</v>
      </c>
      <c r="T216" s="8" t="str">
        <f t="shared" ref="T216:T221" si="81">IF(G216&gt;=O216,"OK","ERRO")</f>
        <v>OK</v>
      </c>
      <c r="U216" s="8" t="str">
        <f t="shared" ref="U216:U221" si="82">IF(P216&lt;=H216,"OK","ERRO")</f>
        <v>OK</v>
      </c>
      <c r="V216" s="9">
        <f t="shared" ref="V216:V221" si="83">IFERROR(P216/H216,"-")</f>
        <v>0</v>
      </c>
    </row>
    <row r="217" spans="1:22" ht="25.5" x14ac:dyDescent="0.2">
      <c r="A217" s="25" t="s">
        <v>534</v>
      </c>
      <c r="B217" s="26" t="s">
        <v>219</v>
      </c>
      <c r="C217" s="25" t="s">
        <v>25</v>
      </c>
      <c r="D217" s="25" t="s">
        <v>220</v>
      </c>
      <c r="E217" s="27" t="s">
        <v>199</v>
      </c>
      <c r="F217" s="26">
        <v>8.35</v>
      </c>
      <c r="G217" s="11">
        <v>27.44</v>
      </c>
      <c r="H217" s="11">
        <v>229.12</v>
      </c>
      <c r="I217" s="25" t="s">
        <v>534</v>
      </c>
      <c r="J217" s="26" t="s">
        <v>219</v>
      </c>
      <c r="K217" s="25" t="s">
        <v>25</v>
      </c>
      <c r="L217" s="25" t="s">
        <v>220</v>
      </c>
      <c r="M217" s="27" t="s">
        <v>199</v>
      </c>
      <c r="N217" s="28">
        <v>8.35</v>
      </c>
      <c r="O217" s="29"/>
      <c r="P217" s="40"/>
      <c r="Q217" s="7" t="str">
        <f t="shared" si="80"/>
        <v>OK</v>
      </c>
      <c r="R217" s="8" t="str">
        <f t="shared" si="80"/>
        <v>OK</v>
      </c>
      <c r="S217" s="8" t="str">
        <f t="shared" si="80"/>
        <v>OK</v>
      </c>
      <c r="T217" s="8" t="str">
        <f t="shared" si="81"/>
        <v>OK</v>
      </c>
      <c r="U217" s="8" t="str">
        <f t="shared" si="82"/>
        <v>OK</v>
      </c>
      <c r="V217" s="9">
        <f t="shared" si="83"/>
        <v>0</v>
      </c>
    </row>
    <row r="218" spans="1:22" x14ac:dyDescent="0.2">
      <c r="A218" s="25" t="s">
        <v>535</v>
      </c>
      <c r="B218" s="26"/>
      <c r="C218" s="25"/>
      <c r="D218" s="25" t="s">
        <v>536</v>
      </c>
      <c r="E218" s="27"/>
      <c r="F218" s="26"/>
      <c r="G218" s="11"/>
      <c r="H218" s="11">
        <v>388837.2</v>
      </c>
      <c r="I218" s="25" t="s">
        <v>535</v>
      </c>
      <c r="J218" s="26"/>
      <c r="K218" s="25"/>
      <c r="L218" s="25" t="s">
        <v>536</v>
      </c>
      <c r="M218" s="27"/>
      <c r="N218" s="28"/>
      <c r="O218" s="29"/>
      <c r="P218" s="40"/>
      <c r="Q218" s="7" t="str">
        <f t="shared" si="80"/>
        <v>OK</v>
      </c>
      <c r="R218" s="8" t="str">
        <f t="shared" si="80"/>
        <v>OK</v>
      </c>
      <c r="S218" s="8" t="str">
        <f t="shared" si="80"/>
        <v>OK</v>
      </c>
      <c r="T218" s="8" t="str">
        <f t="shared" si="81"/>
        <v>OK</v>
      </c>
      <c r="U218" s="8" t="str">
        <f t="shared" si="82"/>
        <v>OK</v>
      </c>
      <c r="V218" s="9">
        <f t="shared" si="83"/>
        <v>0</v>
      </c>
    </row>
    <row r="219" spans="1:22" ht="25.5" x14ac:dyDescent="0.2">
      <c r="A219" s="25" t="s">
        <v>537</v>
      </c>
      <c r="B219" s="26" t="s">
        <v>227</v>
      </c>
      <c r="C219" s="25" t="s">
        <v>72</v>
      </c>
      <c r="D219" s="25" t="s">
        <v>228</v>
      </c>
      <c r="E219" s="27" t="s">
        <v>199</v>
      </c>
      <c r="F219" s="26">
        <v>175.86</v>
      </c>
      <c r="G219" s="11">
        <v>90.47</v>
      </c>
      <c r="H219" s="11">
        <v>15910.05</v>
      </c>
      <c r="I219" s="25" t="s">
        <v>537</v>
      </c>
      <c r="J219" s="26" t="s">
        <v>227</v>
      </c>
      <c r="K219" s="25" t="s">
        <v>72</v>
      </c>
      <c r="L219" s="25" t="s">
        <v>228</v>
      </c>
      <c r="M219" s="27" t="s">
        <v>199</v>
      </c>
      <c r="N219" s="28">
        <v>175.86</v>
      </c>
      <c r="O219" s="29"/>
      <c r="P219" s="40"/>
      <c r="Q219" s="7" t="str">
        <f t="shared" si="80"/>
        <v>OK</v>
      </c>
      <c r="R219" s="8" t="str">
        <f t="shared" si="80"/>
        <v>OK</v>
      </c>
      <c r="S219" s="8" t="str">
        <f t="shared" si="80"/>
        <v>OK</v>
      </c>
      <c r="T219" s="8" t="str">
        <f t="shared" si="81"/>
        <v>OK</v>
      </c>
      <c r="U219" s="8" t="str">
        <f t="shared" si="82"/>
        <v>OK</v>
      </c>
      <c r="V219" s="9">
        <f t="shared" si="83"/>
        <v>0</v>
      </c>
    </row>
    <row r="220" spans="1:22" ht="63.75" x14ac:dyDescent="0.2">
      <c r="A220" s="25" t="s">
        <v>538</v>
      </c>
      <c r="B220" s="26" t="s">
        <v>230</v>
      </c>
      <c r="C220" s="25" t="s">
        <v>72</v>
      </c>
      <c r="D220" s="25" t="s">
        <v>231</v>
      </c>
      <c r="E220" s="27" t="s">
        <v>199</v>
      </c>
      <c r="F220" s="26">
        <v>691.64</v>
      </c>
      <c r="G220" s="11">
        <v>14.31</v>
      </c>
      <c r="H220" s="11">
        <v>9897.36</v>
      </c>
      <c r="I220" s="25" t="s">
        <v>538</v>
      </c>
      <c r="J220" s="26" t="s">
        <v>230</v>
      </c>
      <c r="K220" s="25" t="s">
        <v>72</v>
      </c>
      <c r="L220" s="25" t="s">
        <v>231</v>
      </c>
      <c r="M220" s="27" t="s">
        <v>199</v>
      </c>
      <c r="N220" s="28">
        <v>691.64</v>
      </c>
      <c r="O220" s="29"/>
      <c r="P220" s="40"/>
      <c r="Q220" s="7" t="str">
        <f t="shared" si="80"/>
        <v>OK</v>
      </c>
      <c r="R220" s="8" t="str">
        <f t="shared" si="80"/>
        <v>OK</v>
      </c>
      <c r="S220" s="8" t="str">
        <f t="shared" si="80"/>
        <v>OK</v>
      </c>
      <c r="T220" s="8" t="str">
        <f t="shared" si="81"/>
        <v>OK</v>
      </c>
      <c r="U220" s="8" t="str">
        <f t="shared" si="82"/>
        <v>OK</v>
      </c>
      <c r="V220" s="9">
        <f t="shared" si="83"/>
        <v>0</v>
      </c>
    </row>
    <row r="221" spans="1:22" ht="25.5" x14ac:dyDescent="0.2">
      <c r="A221" s="25" t="s">
        <v>539</v>
      </c>
      <c r="B221" s="26" t="s">
        <v>233</v>
      </c>
      <c r="C221" s="25" t="s">
        <v>72</v>
      </c>
      <c r="D221" s="25" t="s">
        <v>234</v>
      </c>
      <c r="E221" s="27" t="s">
        <v>62</v>
      </c>
      <c r="F221" s="26">
        <v>456.8</v>
      </c>
      <c r="G221" s="11">
        <v>60.09</v>
      </c>
      <c r="H221" s="11">
        <v>27449.11</v>
      </c>
      <c r="I221" s="25" t="s">
        <v>539</v>
      </c>
      <c r="J221" s="26" t="s">
        <v>233</v>
      </c>
      <c r="K221" s="25" t="s">
        <v>72</v>
      </c>
      <c r="L221" s="25" t="s">
        <v>234</v>
      </c>
      <c r="M221" s="27" t="s">
        <v>62</v>
      </c>
      <c r="N221" s="28">
        <v>456.8</v>
      </c>
      <c r="O221" s="29"/>
      <c r="P221" s="40"/>
      <c r="Q221" s="7" t="str">
        <f t="shared" si="80"/>
        <v>OK</v>
      </c>
      <c r="R221" s="8" t="str">
        <f t="shared" si="80"/>
        <v>OK</v>
      </c>
      <c r="S221" s="8" t="str">
        <f t="shared" si="80"/>
        <v>OK</v>
      </c>
      <c r="T221" s="8" t="str">
        <f t="shared" si="81"/>
        <v>OK</v>
      </c>
      <c r="U221" s="8" t="str">
        <f t="shared" si="82"/>
        <v>OK</v>
      </c>
      <c r="V221" s="9">
        <f t="shared" si="83"/>
        <v>0</v>
      </c>
    </row>
    <row r="222" spans="1:22" ht="25.5" x14ac:dyDescent="0.2">
      <c r="A222" s="20" t="s">
        <v>540</v>
      </c>
      <c r="B222" s="20" t="s">
        <v>236</v>
      </c>
      <c r="C222" s="20" t="s">
        <v>72</v>
      </c>
      <c r="D222" s="20" t="s">
        <v>237</v>
      </c>
      <c r="E222" s="20" t="s">
        <v>62</v>
      </c>
      <c r="F222" s="21">
        <v>416.65</v>
      </c>
      <c r="G222" s="20">
        <v>50.71</v>
      </c>
      <c r="H222" s="22">
        <v>21128.32</v>
      </c>
      <c r="I222" s="20" t="s">
        <v>540</v>
      </c>
      <c r="J222" s="20" t="s">
        <v>236</v>
      </c>
      <c r="K222" s="20" t="s">
        <v>72</v>
      </c>
      <c r="L222" s="20" t="s">
        <v>237</v>
      </c>
      <c r="M222" s="20" t="s">
        <v>62</v>
      </c>
      <c r="N222" s="23">
        <v>416.65</v>
      </c>
      <c r="O222" s="24"/>
      <c r="P222" s="39"/>
      <c r="Q222" s="5"/>
      <c r="R222" s="6"/>
      <c r="S222" s="6"/>
      <c r="T222" s="6"/>
      <c r="U222" s="6"/>
      <c r="V222" s="6"/>
    </row>
    <row r="223" spans="1:22" ht="25.5" x14ac:dyDescent="0.2">
      <c r="A223" s="25" t="s">
        <v>541</v>
      </c>
      <c r="B223" s="26" t="s">
        <v>239</v>
      </c>
      <c r="C223" s="25" t="s">
        <v>194</v>
      </c>
      <c r="D223" s="25" t="s">
        <v>240</v>
      </c>
      <c r="E223" s="27" t="s">
        <v>27</v>
      </c>
      <c r="F223" s="26">
        <v>2</v>
      </c>
      <c r="G223" s="11">
        <v>333.23</v>
      </c>
      <c r="H223" s="11">
        <v>666.46</v>
      </c>
      <c r="I223" s="25" t="s">
        <v>541</v>
      </c>
      <c r="J223" s="26" t="s">
        <v>239</v>
      </c>
      <c r="K223" s="25" t="s">
        <v>194</v>
      </c>
      <c r="L223" s="25" t="s">
        <v>240</v>
      </c>
      <c r="M223" s="27" t="s">
        <v>27</v>
      </c>
      <c r="N223" s="28">
        <v>2</v>
      </c>
      <c r="O223" s="29"/>
      <c r="P223" s="40"/>
      <c r="Q223" s="7" t="str">
        <f t="shared" ref="Q223:Q237" si="84">IF(D223=L223,"OK","ERRO")</f>
        <v>OK</v>
      </c>
      <c r="R223" s="8" t="str">
        <f t="shared" ref="R223:R237" si="85">IF(E223=M223,"OK","ERRO")</f>
        <v>OK</v>
      </c>
      <c r="S223" s="8" t="str">
        <f t="shared" ref="S223:S237" si="86">IF(F223=N223,"OK","ERRO")</f>
        <v>OK</v>
      </c>
      <c r="T223" s="8" t="str">
        <f t="shared" ref="T223:T237" si="87">IF(G223&gt;=O223,"OK","ERRO")</f>
        <v>OK</v>
      </c>
      <c r="U223" s="8" t="str">
        <f t="shared" ref="U223:U237" si="88">IF(P223&lt;=H223,"OK","ERRO")</f>
        <v>OK</v>
      </c>
      <c r="V223" s="9">
        <f t="shared" ref="V223:V237" si="89">IFERROR(P223/H223,"-")</f>
        <v>0</v>
      </c>
    </row>
    <row r="224" spans="1:22" ht="25.5" x14ac:dyDescent="0.2">
      <c r="A224" s="25" t="s">
        <v>542</v>
      </c>
      <c r="B224" s="26" t="s">
        <v>242</v>
      </c>
      <c r="C224" s="25" t="s">
        <v>72</v>
      </c>
      <c r="D224" s="25" t="s">
        <v>243</v>
      </c>
      <c r="E224" s="27" t="s">
        <v>62</v>
      </c>
      <c r="F224" s="26">
        <v>755.8</v>
      </c>
      <c r="G224" s="11">
        <v>7.01</v>
      </c>
      <c r="H224" s="11">
        <v>5298.15</v>
      </c>
      <c r="I224" s="25" t="s">
        <v>542</v>
      </c>
      <c r="J224" s="26" t="s">
        <v>242</v>
      </c>
      <c r="K224" s="25" t="s">
        <v>72</v>
      </c>
      <c r="L224" s="25" t="s">
        <v>243</v>
      </c>
      <c r="M224" s="27" t="s">
        <v>62</v>
      </c>
      <c r="N224" s="28">
        <v>755.8</v>
      </c>
      <c r="O224" s="29"/>
      <c r="P224" s="40"/>
      <c r="Q224" s="7" t="str">
        <f t="shared" si="84"/>
        <v>OK</v>
      </c>
      <c r="R224" s="8" t="str">
        <f t="shared" si="85"/>
        <v>OK</v>
      </c>
      <c r="S224" s="8" t="str">
        <f t="shared" si="86"/>
        <v>OK</v>
      </c>
      <c r="T224" s="8" t="str">
        <f t="shared" si="87"/>
        <v>OK</v>
      </c>
      <c r="U224" s="8" t="str">
        <f t="shared" si="88"/>
        <v>OK</v>
      </c>
      <c r="V224" s="9">
        <f t="shared" si="89"/>
        <v>0</v>
      </c>
    </row>
    <row r="225" spans="1:22" ht="25.5" x14ac:dyDescent="0.2">
      <c r="A225" s="25" t="s">
        <v>543</v>
      </c>
      <c r="B225" s="26" t="s">
        <v>245</v>
      </c>
      <c r="C225" s="25" t="s">
        <v>25</v>
      </c>
      <c r="D225" s="25" t="s">
        <v>246</v>
      </c>
      <c r="E225" s="27" t="s">
        <v>99</v>
      </c>
      <c r="F225" s="26">
        <v>755.8</v>
      </c>
      <c r="G225" s="11">
        <v>11.01</v>
      </c>
      <c r="H225" s="11">
        <v>8321.35</v>
      </c>
      <c r="I225" s="25" t="s">
        <v>543</v>
      </c>
      <c r="J225" s="26" t="s">
        <v>245</v>
      </c>
      <c r="K225" s="25" t="s">
        <v>25</v>
      </c>
      <c r="L225" s="25" t="s">
        <v>246</v>
      </c>
      <c r="M225" s="27" t="s">
        <v>99</v>
      </c>
      <c r="N225" s="28">
        <v>755.8</v>
      </c>
      <c r="O225" s="29"/>
      <c r="P225" s="40"/>
      <c r="Q225" s="7" t="str">
        <f t="shared" si="84"/>
        <v>OK</v>
      </c>
      <c r="R225" s="8" t="str">
        <f t="shared" si="85"/>
        <v>OK</v>
      </c>
      <c r="S225" s="8" t="str">
        <f t="shared" si="86"/>
        <v>OK</v>
      </c>
      <c r="T225" s="8" t="str">
        <f t="shared" si="87"/>
        <v>OK</v>
      </c>
      <c r="U225" s="8" t="str">
        <f t="shared" si="88"/>
        <v>OK</v>
      </c>
      <c r="V225" s="9">
        <f t="shared" si="89"/>
        <v>0</v>
      </c>
    </row>
    <row r="226" spans="1:22" ht="38.25" x14ac:dyDescent="0.2">
      <c r="A226" s="25" t="s">
        <v>544</v>
      </c>
      <c r="B226" s="26" t="s">
        <v>248</v>
      </c>
      <c r="C226" s="25" t="s">
        <v>72</v>
      </c>
      <c r="D226" s="25" t="s">
        <v>249</v>
      </c>
      <c r="E226" s="27" t="s">
        <v>199</v>
      </c>
      <c r="F226" s="26">
        <v>75.959999999999994</v>
      </c>
      <c r="G226" s="11">
        <v>500.46</v>
      </c>
      <c r="H226" s="11">
        <v>38014.94</v>
      </c>
      <c r="I226" s="25" t="s">
        <v>544</v>
      </c>
      <c r="J226" s="26" t="s">
        <v>248</v>
      </c>
      <c r="K226" s="25" t="s">
        <v>72</v>
      </c>
      <c r="L226" s="25" t="s">
        <v>249</v>
      </c>
      <c r="M226" s="27" t="s">
        <v>199</v>
      </c>
      <c r="N226" s="28">
        <v>75.959999999999994</v>
      </c>
      <c r="O226" s="29"/>
      <c r="P226" s="40"/>
      <c r="Q226" s="7" t="str">
        <f t="shared" si="84"/>
        <v>OK</v>
      </c>
      <c r="R226" s="8" t="str">
        <f t="shared" si="85"/>
        <v>OK</v>
      </c>
      <c r="S226" s="8" t="str">
        <f t="shared" si="86"/>
        <v>OK</v>
      </c>
      <c r="T226" s="8" t="str">
        <f t="shared" si="87"/>
        <v>OK</v>
      </c>
      <c r="U226" s="8" t="str">
        <f t="shared" si="88"/>
        <v>OK</v>
      </c>
      <c r="V226" s="9">
        <f t="shared" si="89"/>
        <v>0</v>
      </c>
    </row>
    <row r="227" spans="1:22" ht="38.25" x14ac:dyDescent="0.2">
      <c r="A227" s="25" t="s">
        <v>545</v>
      </c>
      <c r="B227" s="26" t="s">
        <v>546</v>
      </c>
      <c r="C227" s="25" t="s">
        <v>25</v>
      </c>
      <c r="D227" s="25" t="s">
        <v>547</v>
      </c>
      <c r="E227" s="27" t="s">
        <v>27</v>
      </c>
      <c r="F227" s="26">
        <v>93.08</v>
      </c>
      <c r="G227" s="11">
        <v>75.17</v>
      </c>
      <c r="H227" s="11">
        <v>6996.82</v>
      </c>
      <c r="I227" s="25" t="s">
        <v>545</v>
      </c>
      <c r="J227" s="26" t="s">
        <v>546</v>
      </c>
      <c r="K227" s="25" t="s">
        <v>25</v>
      </c>
      <c r="L227" s="25" t="s">
        <v>547</v>
      </c>
      <c r="M227" s="27" t="s">
        <v>27</v>
      </c>
      <c r="N227" s="28">
        <v>93.08</v>
      </c>
      <c r="O227" s="29"/>
      <c r="P227" s="40"/>
      <c r="Q227" s="7" t="str">
        <f t="shared" si="84"/>
        <v>OK</v>
      </c>
      <c r="R227" s="8" t="str">
        <f t="shared" si="85"/>
        <v>OK</v>
      </c>
      <c r="S227" s="8" t="str">
        <f t="shared" si="86"/>
        <v>OK</v>
      </c>
      <c r="T227" s="8" t="str">
        <f t="shared" si="87"/>
        <v>OK</v>
      </c>
      <c r="U227" s="8" t="str">
        <f t="shared" si="88"/>
        <v>OK</v>
      </c>
      <c r="V227" s="9">
        <f t="shared" si="89"/>
        <v>0</v>
      </c>
    </row>
    <row r="228" spans="1:22" ht="38.25" x14ac:dyDescent="0.2">
      <c r="A228" s="25" t="s">
        <v>548</v>
      </c>
      <c r="B228" s="26" t="s">
        <v>549</v>
      </c>
      <c r="C228" s="25" t="s">
        <v>25</v>
      </c>
      <c r="D228" s="25" t="s">
        <v>550</v>
      </c>
      <c r="E228" s="27" t="s">
        <v>27</v>
      </c>
      <c r="F228" s="26">
        <v>737.47</v>
      </c>
      <c r="G228" s="11">
        <v>144.41999999999999</v>
      </c>
      <c r="H228" s="11">
        <v>106505.41</v>
      </c>
      <c r="I228" s="25" t="s">
        <v>548</v>
      </c>
      <c r="J228" s="26" t="s">
        <v>549</v>
      </c>
      <c r="K228" s="25" t="s">
        <v>25</v>
      </c>
      <c r="L228" s="25" t="s">
        <v>550</v>
      </c>
      <c r="M228" s="27" t="s">
        <v>27</v>
      </c>
      <c r="N228" s="28">
        <v>737.47</v>
      </c>
      <c r="O228" s="29"/>
      <c r="P228" s="40"/>
      <c r="Q228" s="7" t="str">
        <f t="shared" si="84"/>
        <v>OK</v>
      </c>
      <c r="R228" s="8" t="str">
        <f t="shared" si="85"/>
        <v>OK</v>
      </c>
      <c r="S228" s="8" t="str">
        <f t="shared" si="86"/>
        <v>OK</v>
      </c>
      <c r="T228" s="8" t="str">
        <f t="shared" si="87"/>
        <v>OK</v>
      </c>
      <c r="U228" s="8" t="str">
        <f t="shared" si="88"/>
        <v>OK</v>
      </c>
      <c r="V228" s="9">
        <f t="shared" si="89"/>
        <v>0</v>
      </c>
    </row>
    <row r="229" spans="1:22" ht="38.25" x14ac:dyDescent="0.2">
      <c r="A229" s="25" t="s">
        <v>551</v>
      </c>
      <c r="B229" s="26" t="s">
        <v>552</v>
      </c>
      <c r="C229" s="25" t="s">
        <v>25</v>
      </c>
      <c r="D229" s="25" t="s">
        <v>553</v>
      </c>
      <c r="E229" s="27" t="s">
        <v>27</v>
      </c>
      <c r="F229" s="26">
        <v>429.11</v>
      </c>
      <c r="G229" s="11">
        <v>242.68</v>
      </c>
      <c r="H229" s="11">
        <v>104136.41</v>
      </c>
      <c r="I229" s="25" t="s">
        <v>551</v>
      </c>
      <c r="J229" s="26" t="s">
        <v>552</v>
      </c>
      <c r="K229" s="25" t="s">
        <v>25</v>
      </c>
      <c r="L229" s="25" t="s">
        <v>553</v>
      </c>
      <c r="M229" s="27" t="s">
        <v>27</v>
      </c>
      <c r="N229" s="28">
        <v>429.11</v>
      </c>
      <c r="O229" s="29"/>
      <c r="P229" s="40"/>
      <c r="Q229" s="7" t="str">
        <f t="shared" si="84"/>
        <v>OK</v>
      </c>
      <c r="R229" s="8" t="str">
        <f t="shared" si="85"/>
        <v>OK</v>
      </c>
      <c r="S229" s="8" t="str">
        <f t="shared" si="86"/>
        <v>OK</v>
      </c>
      <c r="T229" s="8" t="str">
        <f t="shared" si="87"/>
        <v>OK</v>
      </c>
      <c r="U229" s="8" t="str">
        <f t="shared" si="88"/>
        <v>OK</v>
      </c>
      <c r="V229" s="9">
        <f t="shared" si="89"/>
        <v>0</v>
      </c>
    </row>
    <row r="230" spans="1:22" ht="38.25" x14ac:dyDescent="0.2">
      <c r="A230" s="25" t="s">
        <v>554</v>
      </c>
      <c r="B230" s="26" t="s">
        <v>555</v>
      </c>
      <c r="C230" s="25" t="s">
        <v>72</v>
      </c>
      <c r="D230" s="25" t="s">
        <v>556</v>
      </c>
      <c r="E230" s="27" t="s">
        <v>31</v>
      </c>
      <c r="F230" s="26">
        <v>29</v>
      </c>
      <c r="G230" s="11">
        <v>26.39</v>
      </c>
      <c r="H230" s="11">
        <v>765.31</v>
      </c>
      <c r="I230" s="25" t="s">
        <v>554</v>
      </c>
      <c r="J230" s="26" t="s">
        <v>555</v>
      </c>
      <c r="K230" s="25" t="s">
        <v>72</v>
      </c>
      <c r="L230" s="25" t="s">
        <v>556</v>
      </c>
      <c r="M230" s="27" t="s">
        <v>31</v>
      </c>
      <c r="N230" s="28">
        <v>29</v>
      </c>
      <c r="O230" s="29"/>
      <c r="P230" s="40"/>
      <c r="Q230" s="7" t="str">
        <f t="shared" si="84"/>
        <v>OK</v>
      </c>
      <c r="R230" s="8" t="str">
        <f t="shared" si="85"/>
        <v>OK</v>
      </c>
      <c r="S230" s="8" t="str">
        <f t="shared" si="86"/>
        <v>OK</v>
      </c>
      <c r="T230" s="8" t="str">
        <f t="shared" si="87"/>
        <v>OK</v>
      </c>
      <c r="U230" s="8" t="str">
        <f t="shared" si="88"/>
        <v>OK</v>
      </c>
      <c r="V230" s="9">
        <f t="shared" si="89"/>
        <v>0</v>
      </c>
    </row>
    <row r="231" spans="1:22" ht="38.25" x14ac:dyDescent="0.2">
      <c r="A231" s="25" t="s">
        <v>557</v>
      </c>
      <c r="B231" s="26" t="s">
        <v>558</v>
      </c>
      <c r="C231" s="25" t="s">
        <v>72</v>
      </c>
      <c r="D231" s="25" t="s">
        <v>559</v>
      </c>
      <c r="E231" s="27" t="s">
        <v>31</v>
      </c>
      <c r="F231" s="26">
        <v>28</v>
      </c>
      <c r="G231" s="11">
        <v>32.51</v>
      </c>
      <c r="H231" s="11">
        <v>910.28</v>
      </c>
      <c r="I231" s="25" t="s">
        <v>557</v>
      </c>
      <c r="J231" s="26" t="s">
        <v>558</v>
      </c>
      <c r="K231" s="25" t="s">
        <v>72</v>
      </c>
      <c r="L231" s="25" t="s">
        <v>559</v>
      </c>
      <c r="M231" s="27" t="s">
        <v>31</v>
      </c>
      <c r="N231" s="28">
        <v>28</v>
      </c>
      <c r="O231" s="29"/>
      <c r="P231" s="40"/>
      <c r="Q231" s="7" t="str">
        <f t="shared" si="84"/>
        <v>OK</v>
      </c>
      <c r="R231" s="8" t="str">
        <f t="shared" si="85"/>
        <v>OK</v>
      </c>
      <c r="S231" s="8" t="str">
        <f t="shared" si="86"/>
        <v>OK</v>
      </c>
      <c r="T231" s="8" t="str">
        <f t="shared" si="87"/>
        <v>OK</v>
      </c>
      <c r="U231" s="8" t="str">
        <f t="shared" si="88"/>
        <v>OK</v>
      </c>
      <c r="V231" s="9">
        <f t="shared" si="89"/>
        <v>0</v>
      </c>
    </row>
    <row r="232" spans="1:22" ht="38.25" x14ac:dyDescent="0.2">
      <c r="A232" s="25" t="s">
        <v>560</v>
      </c>
      <c r="B232" s="26" t="s">
        <v>561</v>
      </c>
      <c r="C232" s="25" t="s">
        <v>72</v>
      </c>
      <c r="D232" s="25" t="s">
        <v>562</v>
      </c>
      <c r="E232" s="27" t="s">
        <v>31</v>
      </c>
      <c r="F232" s="26">
        <v>17</v>
      </c>
      <c r="G232" s="11">
        <v>38.700000000000003</v>
      </c>
      <c r="H232" s="11">
        <v>657.9</v>
      </c>
      <c r="I232" s="25" t="s">
        <v>560</v>
      </c>
      <c r="J232" s="26" t="s">
        <v>561</v>
      </c>
      <c r="K232" s="25" t="s">
        <v>72</v>
      </c>
      <c r="L232" s="25" t="s">
        <v>562</v>
      </c>
      <c r="M232" s="27" t="s">
        <v>31</v>
      </c>
      <c r="N232" s="28">
        <v>17</v>
      </c>
      <c r="O232" s="29"/>
      <c r="P232" s="40"/>
      <c r="Q232" s="7" t="str">
        <f t="shared" si="84"/>
        <v>OK</v>
      </c>
      <c r="R232" s="8" t="str">
        <f t="shared" si="85"/>
        <v>OK</v>
      </c>
      <c r="S232" s="8" t="str">
        <f t="shared" si="86"/>
        <v>OK</v>
      </c>
      <c r="T232" s="8" t="str">
        <f t="shared" si="87"/>
        <v>OK</v>
      </c>
      <c r="U232" s="8" t="str">
        <f t="shared" si="88"/>
        <v>OK</v>
      </c>
      <c r="V232" s="9">
        <f t="shared" si="89"/>
        <v>0</v>
      </c>
    </row>
    <row r="233" spans="1:22" ht="38.25" x14ac:dyDescent="0.2">
      <c r="A233" s="25" t="s">
        <v>563</v>
      </c>
      <c r="B233" s="26" t="s">
        <v>282</v>
      </c>
      <c r="C233" s="25" t="s">
        <v>72</v>
      </c>
      <c r="D233" s="25" t="s">
        <v>283</v>
      </c>
      <c r="E233" s="27" t="s">
        <v>199</v>
      </c>
      <c r="F233" s="26">
        <v>766</v>
      </c>
      <c r="G233" s="11">
        <v>29.95</v>
      </c>
      <c r="H233" s="11">
        <v>22941.7</v>
      </c>
      <c r="I233" s="25" t="s">
        <v>563</v>
      </c>
      <c r="J233" s="26" t="s">
        <v>282</v>
      </c>
      <c r="K233" s="25" t="s">
        <v>72</v>
      </c>
      <c r="L233" s="25" t="s">
        <v>283</v>
      </c>
      <c r="M233" s="27" t="s">
        <v>199</v>
      </c>
      <c r="N233" s="28">
        <v>766</v>
      </c>
      <c r="O233" s="29"/>
      <c r="P233" s="40"/>
      <c r="Q233" s="7" t="str">
        <f t="shared" si="84"/>
        <v>OK</v>
      </c>
      <c r="R233" s="8" t="str">
        <f t="shared" si="85"/>
        <v>OK</v>
      </c>
      <c r="S233" s="8" t="str">
        <f t="shared" si="86"/>
        <v>OK</v>
      </c>
      <c r="T233" s="8" t="str">
        <f t="shared" si="87"/>
        <v>OK</v>
      </c>
      <c r="U233" s="8" t="str">
        <f t="shared" si="88"/>
        <v>OK</v>
      </c>
      <c r="V233" s="9">
        <f t="shared" si="89"/>
        <v>0</v>
      </c>
    </row>
    <row r="234" spans="1:22" ht="38.25" x14ac:dyDescent="0.2">
      <c r="A234" s="25" t="s">
        <v>564</v>
      </c>
      <c r="B234" s="26" t="s">
        <v>285</v>
      </c>
      <c r="C234" s="25" t="s">
        <v>72</v>
      </c>
      <c r="D234" s="25" t="s">
        <v>286</v>
      </c>
      <c r="E234" s="27" t="s">
        <v>199</v>
      </c>
      <c r="F234" s="26">
        <v>67</v>
      </c>
      <c r="G234" s="11">
        <v>177.49</v>
      </c>
      <c r="H234" s="11">
        <v>11891.83</v>
      </c>
      <c r="I234" s="25" t="s">
        <v>564</v>
      </c>
      <c r="J234" s="26" t="s">
        <v>285</v>
      </c>
      <c r="K234" s="25" t="s">
        <v>72</v>
      </c>
      <c r="L234" s="25" t="s">
        <v>286</v>
      </c>
      <c r="M234" s="27" t="s">
        <v>199</v>
      </c>
      <c r="N234" s="28">
        <v>67</v>
      </c>
      <c r="O234" s="29"/>
      <c r="P234" s="40"/>
      <c r="Q234" s="7" t="str">
        <f t="shared" si="84"/>
        <v>OK</v>
      </c>
      <c r="R234" s="8" t="str">
        <f t="shared" si="85"/>
        <v>OK</v>
      </c>
      <c r="S234" s="8" t="str">
        <f t="shared" si="86"/>
        <v>OK</v>
      </c>
      <c r="T234" s="8" t="str">
        <f t="shared" si="87"/>
        <v>OK</v>
      </c>
      <c r="U234" s="8" t="str">
        <f t="shared" si="88"/>
        <v>OK</v>
      </c>
      <c r="V234" s="9">
        <f t="shared" si="89"/>
        <v>0</v>
      </c>
    </row>
    <row r="235" spans="1:22" ht="38.25" x14ac:dyDescent="0.2">
      <c r="A235" s="25" t="s">
        <v>565</v>
      </c>
      <c r="B235" s="26" t="s">
        <v>566</v>
      </c>
      <c r="C235" s="25" t="s">
        <v>25</v>
      </c>
      <c r="D235" s="25" t="s">
        <v>567</v>
      </c>
      <c r="E235" s="27" t="s">
        <v>259</v>
      </c>
      <c r="F235" s="26">
        <v>1260</v>
      </c>
      <c r="G235" s="11">
        <v>5.83</v>
      </c>
      <c r="H235" s="11">
        <v>7345.8</v>
      </c>
      <c r="I235" s="25" t="s">
        <v>565</v>
      </c>
      <c r="J235" s="26" t="s">
        <v>566</v>
      </c>
      <c r="K235" s="25" t="s">
        <v>25</v>
      </c>
      <c r="L235" s="25" t="s">
        <v>567</v>
      </c>
      <c r="M235" s="27" t="s">
        <v>259</v>
      </c>
      <c r="N235" s="28">
        <v>1260</v>
      </c>
      <c r="O235" s="29"/>
      <c r="P235" s="40"/>
      <c r="Q235" s="7" t="str">
        <f t="shared" si="84"/>
        <v>OK</v>
      </c>
      <c r="R235" s="8" t="str">
        <f t="shared" si="85"/>
        <v>OK</v>
      </c>
      <c r="S235" s="8" t="str">
        <f t="shared" si="86"/>
        <v>OK</v>
      </c>
      <c r="T235" s="8" t="str">
        <f t="shared" si="87"/>
        <v>OK</v>
      </c>
      <c r="U235" s="8" t="str">
        <f t="shared" si="88"/>
        <v>OK</v>
      </c>
      <c r="V235" s="9">
        <f t="shared" si="89"/>
        <v>0</v>
      </c>
    </row>
    <row r="236" spans="1:22" x14ac:dyDescent="0.2">
      <c r="A236" s="25" t="s">
        <v>568</v>
      </c>
      <c r="B236" s="26"/>
      <c r="C236" s="25"/>
      <c r="D236" s="25" t="s">
        <v>569</v>
      </c>
      <c r="E236" s="27"/>
      <c r="F236" s="26"/>
      <c r="G236" s="11"/>
      <c r="H236" s="11">
        <v>23212.43</v>
      </c>
      <c r="I236" s="25" t="s">
        <v>568</v>
      </c>
      <c r="J236" s="26"/>
      <c r="K236" s="25"/>
      <c r="L236" s="25" t="s">
        <v>569</v>
      </c>
      <c r="M236" s="27"/>
      <c r="N236" s="28"/>
      <c r="O236" s="29"/>
      <c r="P236" s="40"/>
      <c r="Q236" s="7" t="str">
        <f t="shared" si="84"/>
        <v>OK</v>
      </c>
      <c r="R236" s="8" t="str">
        <f t="shared" si="85"/>
        <v>OK</v>
      </c>
      <c r="S236" s="8" t="str">
        <f t="shared" si="86"/>
        <v>OK</v>
      </c>
      <c r="T236" s="8" t="str">
        <f t="shared" si="87"/>
        <v>OK</v>
      </c>
      <c r="U236" s="8" t="str">
        <f t="shared" si="88"/>
        <v>OK</v>
      </c>
      <c r="V236" s="9">
        <f t="shared" si="89"/>
        <v>0</v>
      </c>
    </row>
    <row r="237" spans="1:22" ht="25.5" x14ac:dyDescent="0.2">
      <c r="A237" s="25" t="s">
        <v>570</v>
      </c>
      <c r="B237" s="26" t="s">
        <v>227</v>
      </c>
      <c r="C237" s="25" t="s">
        <v>72</v>
      </c>
      <c r="D237" s="25" t="s">
        <v>228</v>
      </c>
      <c r="E237" s="27" t="s">
        <v>199</v>
      </c>
      <c r="F237" s="26">
        <v>9.17</v>
      </c>
      <c r="G237" s="11">
        <v>90.47</v>
      </c>
      <c r="H237" s="11">
        <v>829.6</v>
      </c>
      <c r="I237" s="25" t="s">
        <v>570</v>
      </c>
      <c r="J237" s="26" t="s">
        <v>227</v>
      </c>
      <c r="K237" s="25" t="s">
        <v>72</v>
      </c>
      <c r="L237" s="25" t="s">
        <v>228</v>
      </c>
      <c r="M237" s="27" t="s">
        <v>199</v>
      </c>
      <c r="N237" s="28">
        <v>9.17</v>
      </c>
      <c r="O237" s="29"/>
      <c r="P237" s="40"/>
      <c r="Q237" s="7" t="str">
        <f t="shared" si="84"/>
        <v>OK</v>
      </c>
      <c r="R237" s="8" t="str">
        <f t="shared" si="85"/>
        <v>OK</v>
      </c>
      <c r="S237" s="8" t="str">
        <f t="shared" si="86"/>
        <v>OK</v>
      </c>
      <c r="T237" s="8" t="str">
        <f t="shared" si="87"/>
        <v>OK</v>
      </c>
      <c r="U237" s="8" t="str">
        <f t="shared" si="88"/>
        <v>OK</v>
      </c>
      <c r="V237" s="9">
        <f t="shared" si="89"/>
        <v>0</v>
      </c>
    </row>
    <row r="238" spans="1:22" ht="63.75" x14ac:dyDescent="0.2">
      <c r="A238" s="20" t="s">
        <v>571</v>
      </c>
      <c r="B238" s="20" t="s">
        <v>230</v>
      </c>
      <c r="C238" s="20" t="s">
        <v>72</v>
      </c>
      <c r="D238" s="20" t="s">
        <v>231</v>
      </c>
      <c r="E238" s="20" t="s">
        <v>199</v>
      </c>
      <c r="F238" s="21">
        <v>1.04</v>
      </c>
      <c r="G238" s="20">
        <v>14.31</v>
      </c>
      <c r="H238" s="22">
        <v>14.88</v>
      </c>
      <c r="I238" s="20" t="s">
        <v>571</v>
      </c>
      <c r="J238" s="20" t="s">
        <v>230</v>
      </c>
      <c r="K238" s="20" t="s">
        <v>72</v>
      </c>
      <c r="L238" s="20" t="s">
        <v>231</v>
      </c>
      <c r="M238" s="20" t="s">
        <v>199</v>
      </c>
      <c r="N238" s="23">
        <v>1.04</v>
      </c>
      <c r="O238" s="24"/>
      <c r="P238" s="39"/>
      <c r="Q238" s="5"/>
      <c r="R238" s="6"/>
      <c r="S238" s="6"/>
      <c r="T238" s="6"/>
      <c r="U238" s="6"/>
      <c r="V238" s="6"/>
    </row>
    <row r="239" spans="1:22" ht="25.5" x14ac:dyDescent="0.2">
      <c r="A239" s="20" t="s">
        <v>572</v>
      </c>
      <c r="B239" s="20" t="s">
        <v>236</v>
      </c>
      <c r="C239" s="20" t="s">
        <v>72</v>
      </c>
      <c r="D239" s="20" t="s">
        <v>237</v>
      </c>
      <c r="E239" s="20" t="s">
        <v>62</v>
      </c>
      <c r="F239" s="21">
        <v>3.4</v>
      </c>
      <c r="G239" s="20">
        <v>50.71</v>
      </c>
      <c r="H239" s="22">
        <v>172.41</v>
      </c>
      <c r="I239" s="20" t="s">
        <v>572</v>
      </c>
      <c r="J239" s="20" t="s">
        <v>236</v>
      </c>
      <c r="K239" s="20" t="s">
        <v>72</v>
      </c>
      <c r="L239" s="20" t="s">
        <v>237</v>
      </c>
      <c r="M239" s="20" t="s">
        <v>62</v>
      </c>
      <c r="N239" s="23">
        <v>3.4</v>
      </c>
      <c r="O239" s="24"/>
      <c r="P239" s="39"/>
      <c r="Q239" s="5"/>
      <c r="R239" s="6"/>
      <c r="S239" s="6"/>
      <c r="T239" s="6"/>
      <c r="U239" s="6"/>
      <c r="V239" s="6"/>
    </row>
    <row r="240" spans="1:22" ht="25.5" x14ac:dyDescent="0.2">
      <c r="A240" s="25" t="s">
        <v>573</v>
      </c>
      <c r="B240" s="26" t="s">
        <v>245</v>
      </c>
      <c r="C240" s="25" t="s">
        <v>25</v>
      </c>
      <c r="D240" s="25" t="s">
        <v>246</v>
      </c>
      <c r="E240" s="27" t="s">
        <v>99</v>
      </c>
      <c r="F240" s="26">
        <v>12.15</v>
      </c>
      <c r="G240" s="11">
        <v>11.01</v>
      </c>
      <c r="H240" s="11">
        <v>133.77000000000001</v>
      </c>
      <c r="I240" s="25" t="s">
        <v>573</v>
      </c>
      <c r="J240" s="26" t="s">
        <v>245</v>
      </c>
      <c r="K240" s="25" t="s">
        <v>25</v>
      </c>
      <c r="L240" s="25" t="s">
        <v>246</v>
      </c>
      <c r="M240" s="27" t="s">
        <v>99</v>
      </c>
      <c r="N240" s="28">
        <v>12.15</v>
      </c>
      <c r="O240" s="29"/>
      <c r="P240" s="40"/>
      <c r="Q240" s="7" t="str">
        <f t="shared" ref="Q240:Q248" si="90">IF(D240=L240,"OK","ERRO")</f>
        <v>OK</v>
      </c>
      <c r="R240" s="8" t="str">
        <f t="shared" ref="R240:R248" si="91">IF(E240=M240,"OK","ERRO")</f>
        <v>OK</v>
      </c>
      <c r="S240" s="8" t="str">
        <f t="shared" ref="S240:S248" si="92">IF(F240=N240,"OK","ERRO")</f>
        <v>OK</v>
      </c>
      <c r="T240" s="8" t="str">
        <f t="shared" ref="T240:T248" si="93">IF(G240&gt;=O240,"OK","ERRO")</f>
        <v>OK</v>
      </c>
      <c r="U240" s="8" t="str">
        <f t="shared" ref="U240:U248" si="94">IF(P240&lt;=H240,"OK","ERRO")</f>
        <v>OK</v>
      </c>
      <c r="V240" s="9">
        <f t="shared" ref="V240:V248" si="95">IFERROR(P240/H240,"-")</f>
        <v>0</v>
      </c>
    </row>
    <row r="241" spans="1:22" ht="38.25" x14ac:dyDescent="0.2">
      <c r="A241" s="25" t="s">
        <v>574</v>
      </c>
      <c r="B241" s="26" t="s">
        <v>248</v>
      </c>
      <c r="C241" s="25" t="s">
        <v>72</v>
      </c>
      <c r="D241" s="25" t="s">
        <v>249</v>
      </c>
      <c r="E241" s="27" t="s">
        <v>199</v>
      </c>
      <c r="F241" s="26">
        <v>1.23</v>
      </c>
      <c r="G241" s="11">
        <v>500.46</v>
      </c>
      <c r="H241" s="11">
        <v>615.55999999999995</v>
      </c>
      <c r="I241" s="25" t="s">
        <v>574</v>
      </c>
      <c r="J241" s="26" t="s">
        <v>248</v>
      </c>
      <c r="K241" s="25" t="s">
        <v>72</v>
      </c>
      <c r="L241" s="25" t="s">
        <v>249</v>
      </c>
      <c r="M241" s="27" t="s">
        <v>199</v>
      </c>
      <c r="N241" s="28">
        <v>1.23</v>
      </c>
      <c r="O241" s="29"/>
      <c r="P241" s="40"/>
      <c r="Q241" s="7" t="str">
        <f t="shared" si="90"/>
        <v>OK</v>
      </c>
      <c r="R241" s="8" t="str">
        <f t="shared" si="91"/>
        <v>OK</v>
      </c>
      <c r="S241" s="8" t="str">
        <f t="shared" si="92"/>
        <v>OK</v>
      </c>
      <c r="T241" s="8" t="str">
        <f t="shared" si="93"/>
        <v>OK</v>
      </c>
      <c r="U241" s="8" t="str">
        <f t="shared" si="94"/>
        <v>OK</v>
      </c>
      <c r="V241" s="9">
        <f t="shared" si="95"/>
        <v>0</v>
      </c>
    </row>
    <row r="242" spans="1:22" ht="25.5" x14ac:dyDescent="0.2">
      <c r="A242" s="25" t="s">
        <v>575</v>
      </c>
      <c r="B242" s="26" t="s">
        <v>302</v>
      </c>
      <c r="C242" s="25" t="s">
        <v>72</v>
      </c>
      <c r="D242" s="25" t="s">
        <v>303</v>
      </c>
      <c r="E242" s="27" t="s">
        <v>199</v>
      </c>
      <c r="F242" s="26">
        <v>1.23</v>
      </c>
      <c r="G242" s="11">
        <v>204.32</v>
      </c>
      <c r="H242" s="11">
        <v>251.31</v>
      </c>
      <c r="I242" s="25" t="s">
        <v>575</v>
      </c>
      <c r="J242" s="26" t="s">
        <v>302</v>
      </c>
      <c r="K242" s="25" t="s">
        <v>72</v>
      </c>
      <c r="L242" s="25" t="s">
        <v>303</v>
      </c>
      <c r="M242" s="27" t="s">
        <v>199</v>
      </c>
      <c r="N242" s="28">
        <v>1.23</v>
      </c>
      <c r="O242" s="29"/>
      <c r="P242" s="40"/>
      <c r="Q242" s="7" t="str">
        <f t="shared" si="90"/>
        <v>OK</v>
      </c>
      <c r="R242" s="8" t="str">
        <f t="shared" si="91"/>
        <v>OK</v>
      </c>
      <c r="S242" s="8" t="str">
        <f t="shared" si="92"/>
        <v>OK</v>
      </c>
      <c r="T242" s="8" t="str">
        <f t="shared" si="93"/>
        <v>OK</v>
      </c>
      <c r="U242" s="8" t="str">
        <f t="shared" si="94"/>
        <v>OK</v>
      </c>
      <c r="V242" s="9">
        <f t="shared" si="95"/>
        <v>0</v>
      </c>
    </row>
    <row r="243" spans="1:22" ht="25.5" x14ac:dyDescent="0.2">
      <c r="A243" s="25" t="s">
        <v>576</v>
      </c>
      <c r="B243" s="26" t="s">
        <v>577</v>
      </c>
      <c r="C243" s="25" t="s">
        <v>72</v>
      </c>
      <c r="D243" s="25" t="s">
        <v>578</v>
      </c>
      <c r="E243" s="27" t="s">
        <v>31</v>
      </c>
      <c r="F243" s="26">
        <v>9</v>
      </c>
      <c r="G243" s="11">
        <v>626.09</v>
      </c>
      <c r="H243" s="11">
        <v>5634.81</v>
      </c>
      <c r="I243" s="25" t="s">
        <v>576</v>
      </c>
      <c r="J243" s="26" t="s">
        <v>577</v>
      </c>
      <c r="K243" s="25" t="s">
        <v>72</v>
      </c>
      <c r="L243" s="25" t="s">
        <v>578</v>
      </c>
      <c r="M243" s="27" t="s">
        <v>31</v>
      </c>
      <c r="N243" s="28">
        <v>9</v>
      </c>
      <c r="O243" s="29"/>
      <c r="P243" s="40"/>
      <c r="Q243" s="7" t="str">
        <f t="shared" si="90"/>
        <v>OK</v>
      </c>
      <c r="R243" s="8" t="str">
        <f t="shared" si="91"/>
        <v>OK</v>
      </c>
      <c r="S243" s="8" t="str">
        <f t="shared" si="92"/>
        <v>OK</v>
      </c>
      <c r="T243" s="8" t="str">
        <f t="shared" si="93"/>
        <v>OK</v>
      </c>
      <c r="U243" s="8" t="str">
        <f t="shared" si="94"/>
        <v>OK</v>
      </c>
      <c r="V243" s="9">
        <f t="shared" si="95"/>
        <v>0</v>
      </c>
    </row>
    <row r="244" spans="1:22" ht="25.5" x14ac:dyDescent="0.2">
      <c r="A244" s="25" t="s">
        <v>579</v>
      </c>
      <c r="B244" s="26" t="s">
        <v>580</v>
      </c>
      <c r="C244" s="25" t="s">
        <v>72</v>
      </c>
      <c r="D244" s="25" t="s">
        <v>581</v>
      </c>
      <c r="E244" s="27" t="s">
        <v>31</v>
      </c>
      <c r="F244" s="26">
        <v>7</v>
      </c>
      <c r="G244" s="11">
        <v>1173.03</v>
      </c>
      <c r="H244" s="11">
        <v>8211.2099999999991</v>
      </c>
      <c r="I244" s="25" t="s">
        <v>579</v>
      </c>
      <c r="J244" s="26" t="s">
        <v>580</v>
      </c>
      <c r="K244" s="25" t="s">
        <v>72</v>
      </c>
      <c r="L244" s="25" t="s">
        <v>581</v>
      </c>
      <c r="M244" s="27" t="s">
        <v>31</v>
      </c>
      <c r="N244" s="28">
        <v>7</v>
      </c>
      <c r="O244" s="29"/>
      <c r="P244" s="40"/>
      <c r="Q244" s="7" t="str">
        <f t="shared" si="90"/>
        <v>OK</v>
      </c>
      <c r="R244" s="8" t="str">
        <f t="shared" si="91"/>
        <v>OK</v>
      </c>
      <c r="S244" s="8" t="str">
        <f t="shared" si="92"/>
        <v>OK</v>
      </c>
      <c r="T244" s="8" t="str">
        <f t="shared" si="93"/>
        <v>OK</v>
      </c>
      <c r="U244" s="8" t="str">
        <f t="shared" si="94"/>
        <v>OK</v>
      </c>
      <c r="V244" s="9">
        <f t="shared" si="95"/>
        <v>0</v>
      </c>
    </row>
    <row r="245" spans="1:22" ht="25.5" x14ac:dyDescent="0.2">
      <c r="A245" s="25" t="s">
        <v>582</v>
      </c>
      <c r="B245" s="26" t="s">
        <v>583</v>
      </c>
      <c r="C245" s="25" t="s">
        <v>25</v>
      </c>
      <c r="D245" s="25" t="s">
        <v>309</v>
      </c>
      <c r="E245" s="27" t="s">
        <v>31</v>
      </c>
      <c r="F245" s="26">
        <v>4</v>
      </c>
      <c r="G245" s="11">
        <v>559.52</v>
      </c>
      <c r="H245" s="11">
        <v>2238.08</v>
      </c>
      <c r="I245" s="25" t="s">
        <v>582</v>
      </c>
      <c r="J245" s="26" t="s">
        <v>583</v>
      </c>
      <c r="K245" s="25" t="s">
        <v>25</v>
      </c>
      <c r="L245" s="25" t="s">
        <v>309</v>
      </c>
      <c r="M245" s="27" t="s">
        <v>31</v>
      </c>
      <c r="N245" s="28">
        <v>4</v>
      </c>
      <c r="O245" s="29"/>
      <c r="P245" s="40"/>
      <c r="Q245" s="7" t="str">
        <f t="shared" si="90"/>
        <v>OK</v>
      </c>
      <c r="R245" s="8" t="str">
        <f t="shared" si="91"/>
        <v>OK</v>
      </c>
      <c r="S245" s="8" t="str">
        <f t="shared" si="92"/>
        <v>OK</v>
      </c>
      <c r="T245" s="8" t="str">
        <f t="shared" si="93"/>
        <v>OK</v>
      </c>
      <c r="U245" s="8" t="str">
        <f t="shared" si="94"/>
        <v>OK</v>
      </c>
      <c r="V245" s="9">
        <f t="shared" si="95"/>
        <v>0</v>
      </c>
    </row>
    <row r="246" spans="1:22" ht="38.25" x14ac:dyDescent="0.2">
      <c r="A246" s="25" t="s">
        <v>584</v>
      </c>
      <c r="B246" s="26" t="s">
        <v>585</v>
      </c>
      <c r="C246" s="25" t="s">
        <v>25</v>
      </c>
      <c r="D246" s="25" t="s">
        <v>586</v>
      </c>
      <c r="E246" s="27" t="s">
        <v>31</v>
      </c>
      <c r="F246" s="26">
        <v>7</v>
      </c>
      <c r="G246" s="11">
        <v>719.59</v>
      </c>
      <c r="H246" s="11">
        <v>5037.13</v>
      </c>
      <c r="I246" s="25" t="s">
        <v>584</v>
      </c>
      <c r="J246" s="26" t="s">
        <v>585</v>
      </c>
      <c r="K246" s="25" t="s">
        <v>25</v>
      </c>
      <c r="L246" s="25" t="s">
        <v>586</v>
      </c>
      <c r="M246" s="27" t="s">
        <v>31</v>
      </c>
      <c r="N246" s="28">
        <v>7</v>
      </c>
      <c r="O246" s="29"/>
      <c r="P246" s="40"/>
      <c r="Q246" s="7" t="str">
        <f t="shared" si="90"/>
        <v>OK</v>
      </c>
      <c r="R246" s="8" t="str">
        <f t="shared" si="91"/>
        <v>OK</v>
      </c>
      <c r="S246" s="8" t="str">
        <f t="shared" si="92"/>
        <v>OK</v>
      </c>
      <c r="T246" s="8" t="str">
        <f t="shared" si="93"/>
        <v>OK</v>
      </c>
      <c r="U246" s="8" t="str">
        <f t="shared" si="94"/>
        <v>OK</v>
      </c>
      <c r="V246" s="9">
        <f t="shared" si="95"/>
        <v>0</v>
      </c>
    </row>
    <row r="247" spans="1:22" ht="38.25" x14ac:dyDescent="0.2">
      <c r="A247" s="25" t="s">
        <v>587</v>
      </c>
      <c r="B247" s="26" t="s">
        <v>282</v>
      </c>
      <c r="C247" s="25" t="s">
        <v>72</v>
      </c>
      <c r="D247" s="25" t="s">
        <v>283</v>
      </c>
      <c r="E247" s="27" t="s">
        <v>199</v>
      </c>
      <c r="F247" s="26">
        <v>2.46</v>
      </c>
      <c r="G247" s="11">
        <v>29.95</v>
      </c>
      <c r="H247" s="11">
        <v>73.67</v>
      </c>
      <c r="I247" s="25" t="s">
        <v>587</v>
      </c>
      <c r="J247" s="26" t="s">
        <v>282</v>
      </c>
      <c r="K247" s="25" t="s">
        <v>72</v>
      </c>
      <c r="L247" s="25" t="s">
        <v>283</v>
      </c>
      <c r="M247" s="27" t="s">
        <v>199</v>
      </c>
      <c r="N247" s="28">
        <v>2.46</v>
      </c>
      <c r="O247" s="29"/>
      <c r="P247" s="40"/>
      <c r="Q247" s="7" t="str">
        <f t="shared" si="90"/>
        <v>OK</v>
      </c>
      <c r="R247" s="8" t="str">
        <f t="shared" si="91"/>
        <v>OK</v>
      </c>
      <c r="S247" s="8" t="str">
        <f t="shared" si="92"/>
        <v>OK</v>
      </c>
      <c r="T247" s="8" t="str">
        <f t="shared" si="93"/>
        <v>OK</v>
      </c>
      <c r="U247" s="8" t="str">
        <f t="shared" si="94"/>
        <v>OK</v>
      </c>
      <c r="V247" s="9">
        <f t="shared" si="95"/>
        <v>0</v>
      </c>
    </row>
    <row r="248" spans="1:22" x14ac:dyDescent="0.2">
      <c r="A248" s="25" t="s">
        <v>588</v>
      </c>
      <c r="B248" s="26"/>
      <c r="C248" s="25"/>
      <c r="D248" s="25" t="s">
        <v>589</v>
      </c>
      <c r="E248" s="27"/>
      <c r="F248" s="26"/>
      <c r="G248" s="11"/>
      <c r="H248" s="11">
        <v>46786.15</v>
      </c>
      <c r="I248" s="25" t="s">
        <v>588</v>
      </c>
      <c r="J248" s="26"/>
      <c r="K248" s="25"/>
      <c r="L248" s="25" t="s">
        <v>589</v>
      </c>
      <c r="M248" s="27"/>
      <c r="N248" s="28"/>
      <c r="O248" s="29"/>
      <c r="P248" s="40"/>
      <c r="Q248" s="7" t="str">
        <f t="shared" si="90"/>
        <v>OK</v>
      </c>
      <c r="R248" s="8" t="str">
        <f t="shared" si="91"/>
        <v>OK</v>
      </c>
      <c r="S248" s="8" t="str">
        <f t="shared" si="92"/>
        <v>OK</v>
      </c>
      <c r="T248" s="8" t="str">
        <f t="shared" si="93"/>
        <v>OK</v>
      </c>
      <c r="U248" s="8" t="str">
        <f t="shared" si="94"/>
        <v>OK</v>
      </c>
      <c r="V248" s="9">
        <f t="shared" si="95"/>
        <v>0</v>
      </c>
    </row>
    <row r="249" spans="1:22" ht="63.75" x14ac:dyDescent="0.2">
      <c r="A249" s="20" t="s">
        <v>590</v>
      </c>
      <c r="B249" s="20" t="s">
        <v>230</v>
      </c>
      <c r="C249" s="20" t="s">
        <v>72</v>
      </c>
      <c r="D249" s="20" t="s">
        <v>231</v>
      </c>
      <c r="E249" s="20" t="s">
        <v>199</v>
      </c>
      <c r="F249" s="21">
        <v>19.03</v>
      </c>
      <c r="G249" s="20">
        <v>14.31</v>
      </c>
      <c r="H249" s="22">
        <v>272.31</v>
      </c>
      <c r="I249" s="20" t="s">
        <v>590</v>
      </c>
      <c r="J249" s="20" t="s">
        <v>230</v>
      </c>
      <c r="K249" s="20" t="s">
        <v>72</v>
      </c>
      <c r="L249" s="20" t="s">
        <v>231</v>
      </c>
      <c r="M249" s="20" t="s">
        <v>199</v>
      </c>
      <c r="N249" s="23">
        <v>19.03</v>
      </c>
      <c r="O249" s="24"/>
      <c r="P249" s="39"/>
      <c r="Q249" s="5"/>
      <c r="R249" s="6"/>
      <c r="S249" s="6"/>
      <c r="T249" s="6"/>
      <c r="U249" s="6"/>
      <c r="V249" s="6"/>
    </row>
    <row r="250" spans="1:22" ht="25.5" x14ac:dyDescent="0.2">
      <c r="A250" s="25" t="s">
        <v>591</v>
      </c>
      <c r="B250" s="26" t="s">
        <v>233</v>
      </c>
      <c r="C250" s="25" t="s">
        <v>72</v>
      </c>
      <c r="D250" s="25" t="s">
        <v>234</v>
      </c>
      <c r="E250" s="27" t="s">
        <v>62</v>
      </c>
      <c r="F250" s="26">
        <v>14.13</v>
      </c>
      <c r="G250" s="11">
        <v>60.09</v>
      </c>
      <c r="H250" s="11">
        <v>849.07</v>
      </c>
      <c r="I250" s="25" t="s">
        <v>591</v>
      </c>
      <c r="J250" s="26" t="s">
        <v>233</v>
      </c>
      <c r="K250" s="25" t="s">
        <v>72</v>
      </c>
      <c r="L250" s="25" t="s">
        <v>234</v>
      </c>
      <c r="M250" s="27" t="s">
        <v>62</v>
      </c>
      <c r="N250" s="28">
        <v>14.13</v>
      </c>
      <c r="O250" s="29"/>
      <c r="P250" s="40"/>
      <c r="Q250" s="7" t="str">
        <f t="shared" ref="Q250:S257" si="96">IF(D250=L250,"OK","ERRO")</f>
        <v>OK</v>
      </c>
      <c r="R250" s="8" t="str">
        <f t="shared" si="96"/>
        <v>OK</v>
      </c>
      <c r="S250" s="8" t="str">
        <f t="shared" si="96"/>
        <v>OK</v>
      </c>
      <c r="T250" s="8" t="str">
        <f t="shared" ref="T250:T257" si="97">IF(G250&gt;=O250,"OK","ERRO")</f>
        <v>OK</v>
      </c>
      <c r="U250" s="8" t="str">
        <f t="shared" ref="U250:U257" si="98">IF(P250&lt;=H250,"OK","ERRO")</f>
        <v>OK</v>
      </c>
      <c r="V250" s="9">
        <f t="shared" ref="V250:V257" si="99">IFERROR(P250/H250,"-")</f>
        <v>0</v>
      </c>
    </row>
    <row r="251" spans="1:22" ht="25.5" x14ac:dyDescent="0.2">
      <c r="A251" s="25" t="s">
        <v>592</v>
      </c>
      <c r="B251" s="26" t="s">
        <v>236</v>
      </c>
      <c r="C251" s="25" t="s">
        <v>72</v>
      </c>
      <c r="D251" s="25" t="s">
        <v>237</v>
      </c>
      <c r="E251" s="27" t="s">
        <v>62</v>
      </c>
      <c r="F251" s="26">
        <v>14.17</v>
      </c>
      <c r="G251" s="11">
        <v>50.71</v>
      </c>
      <c r="H251" s="11">
        <v>718.56</v>
      </c>
      <c r="I251" s="25" t="s">
        <v>592</v>
      </c>
      <c r="J251" s="26" t="s">
        <v>236</v>
      </c>
      <c r="K251" s="25" t="s">
        <v>72</v>
      </c>
      <c r="L251" s="25" t="s">
        <v>237</v>
      </c>
      <c r="M251" s="27" t="s">
        <v>62</v>
      </c>
      <c r="N251" s="28">
        <v>14.17</v>
      </c>
      <c r="O251" s="29"/>
      <c r="P251" s="40"/>
      <c r="Q251" s="7" t="str">
        <f t="shared" si="96"/>
        <v>OK</v>
      </c>
      <c r="R251" s="8" t="str">
        <f t="shared" si="96"/>
        <v>OK</v>
      </c>
      <c r="S251" s="8" t="str">
        <f t="shared" si="96"/>
        <v>OK</v>
      </c>
      <c r="T251" s="8" t="str">
        <f t="shared" si="97"/>
        <v>OK</v>
      </c>
      <c r="U251" s="8" t="str">
        <f t="shared" si="98"/>
        <v>OK</v>
      </c>
      <c r="V251" s="9">
        <f t="shared" si="99"/>
        <v>0</v>
      </c>
    </row>
    <row r="252" spans="1:22" ht="25.5" x14ac:dyDescent="0.2">
      <c r="A252" s="25" t="s">
        <v>593</v>
      </c>
      <c r="B252" s="26" t="s">
        <v>245</v>
      </c>
      <c r="C252" s="25" t="s">
        <v>25</v>
      </c>
      <c r="D252" s="25" t="s">
        <v>246</v>
      </c>
      <c r="E252" s="27" t="s">
        <v>99</v>
      </c>
      <c r="F252" s="26">
        <v>68.819999999999993</v>
      </c>
      <c r="G252" s="11">
        <v>11.01</v>
      </c>
      <c r="H252" s="11">
        <v>757.7</v>
      </c>
      <c r="I252" s="25" t="s">
        <v>593</v>
      </c>
      <c r="J252" s="26" t="s">
        <v>245</v>
      </c>
      <c r="K252" s="25" t="s">
        <v>25</v>
      </c>
      <c r="L252" s="25" t="s">
        <v>246</v>
      </c>
      <c r="M252" s="27" t="s">
        <v>99</v>
      </c>
      <c r="N252" s="28">
        <v>68.819999999999993</v>
      </c>
      <c r="O252" s="29"/>
      <c r="P252" s="40"/>
      <c r="Q252" s="7" t="str">
        <f t="shared" si="96"/>
        <v>OK</v>
      </c>
      <c r="R252" s="8" t="str">
        <f t="shared" si="96"/>
        <v>OK</v>
      </c>
      <c r="S252" s="8" t="str">
        <f t="shared" si="96"/>
        <v>OK</v>
      </c>
      <c r="T252" s="8" t="str">
        <f t="shared" si="97"/>
        <v>OK</v>
      </c>
      <c r="U252" s="8" t="str">
        <f t="shared" si="98"/>
        <v>OK</v>
      </c>
      <c r="V252" s="9">
        <f t="shared" si="99"/>
        <v>0</v>
      </c>
    </row>
    <row r="253" spans="1:22" ht="38.25" x14ac:dyDescent="0.2">
      <c r="A253" s="25" t="s">
        <v>594</v>
      </c>
      <c r="B253" s="26" t="s">
        <v>248</v>
      </c>
      <c r="C253" s="25" t="s">
        <v>72</v>
      </c>
      <c r="D253" s="25" t="s">
        <v>249</v>
      </c>
      <c r="E253" s="27" t="s">
        <v>199</v>
      </c>
      <c r="F253" s="26">
        <v>1.51</v>
      </c>
      <c r="G253" s="11">
        <v>500.46</v>
      </c>
      <c r="H253" s="11">
        <v>755.69</v>
      </c>
      <c r="I253" s="25" t="s">
        <v>594</v>
      </c>
      <c r="J253" s="26" t="s">
        <v>248</v>
      </c>
      <c r="K253" s="25" t="s">
        <v>72</v>
      </c>
      <c r="L253" s="25" t="s">
        <v>249</v>
      </c>
      <c r="M253" s="27" t="s">
        <v>199</v>
      </c>
      <c r="N253" s="28">
        <v>1.51</v>
      </c>
      <c r="O253" s="29"/>
      <c r="P253" s="40"/>
      <c r="Q253" s="7" t="str">
        <f t="shared" si="96"/>
        <v>OK</v>
      </c>
      <c r="R253" s="8" t="str">
        <f t="shared" si="96"/>
        <v>OK</v>
      </c>
      <c r="S253" s="8" t="str">
        <f t="shared" si="96"/>
        <v>OK</v>
      </c>
      <c r="T253" s="8" t="str">
        <f t="shared" si="97"/>
        <v>OK</v>
      </c>
      <c r="U253" s="8" t="str">
        <f t="shared" si="98"/>
        <v>OK</v>
      </c>
      <c r="V253" s="9">
        <f t="shared" si="99"/>
        <v>0</v>
      </c>
    </row>
    <row r="254" spans="1:22" ht="25.5" x14ac:dyDescent="0.2">
      <c r="A254" s="25" t="s">
        <v>595</v>
      </c>
      <c r="B254" s="26" t="s">
        <v>302</v>
      </c>
      <c r="C254" s="25" t="s">
        <v>72</v>
      </c>
      <c r="D254" s="25" t="s">
        <v>303</v>
      </c>
      <c r="E254" s="27" t="s">
        <v>199</v>
      </c>
      <c r="F254" s="26">
        <v>1.51</v>
      </c>
      <c r="G254" s="11">
        <v>204.32</v>
      </c>
      <c r="H254" s="11">
        <v>308.52</v>
      </c>
      <c r="I254" s="25" t="s">
        <v>595</v>
      </c>
      <c r="J254" s="26" t="s">
        <v>302</v>
      </c>
      <c r="K254" s="25" t="s">
        <v>72</v>
      </c>
      <c r="L254" s="25" t="s">
        <v>303</v>
      </c>
      <c r="M254" s="27" t="s">
        <v>199</v>
      </c>
      <c r="N254" s="28">
        <v>1.51</v>
      </c>
      <c r="O254" s="29"/>
      <c r="P254" s="40"/>
      <c r="Q254" s="7" t="str">
        <f t="shared" si="96"/>
        <v>OK</v>
      </c>
      <c r="R254" s="8" t="str">
        <f t="shared" si="96"/>
        <v>OK</v>
      </c>
      <c r="S254" s="8" t="str">
        <f t="shared" si="96"/>
        <v>OK</v>
      </c>
      <c r="T254" s="8" t="str">
        <f t="shared" si="97"/>
        <v>OK</v>
      </c>
      <c r="U254" s="8" t="str">
        <f t="shared" si="98"/>
        <v>OK</v>
      </c>
      <c r="V254" s="9">
        <f t="shared" si="99"/>
        <v>0</v>
      </c>
    </row>
    <row r="255" spans="1:22" ht="25.5" x14ac:dyDescent="0.2">
      <c r="A255" s="25" t="s">
        <v>596</v>
      </c>
      <c r="B255" s="26" t="s">
        <v>597</v>
      </c>
      <c r="C255" s="25" t="s">
        <v>25</v>
      </c>
      <c r="D255" s="25" t="s">
        <v>598</v>
      </c>
      <c r="E255" s="27" t="s">
        <v>31</v>
      </c>
      <c r="F255" s="26">
        <v>30</v>
      </c>
      <c r="G255" s="11">
        <v>1280.75</v>
      </c>
      <c r="H255" s="11">
        <v>38422.5</v>
      </c>
      <c r="I255" s="25" t="s">
        <v>596</v>
      </c>
      <c r="J255" s="26" t="s">
        <v>597</v>
      </c>
      <c r="K255" s="25" t="s">
        <v>25</v>
      </c>
      <c r="L255" s="25" t="s">
        <v>598</v>
      </c>
      <c r="M255" s="27" t="s">
        <v>31</v>
      </c>
      <c r="N255" s="28">
        <v>30</v>
      </c>
      <c r="O255" s="29"/>
      <c r="P255" s="40"/>
      <c r="Q255" s="7" t="str">
        <f t="shared" si="96"/>
        <v>OK</v>
      </c>
      <c r="R255" s="8" t="str">
        <f t="shared" si="96"/>
        <v>OK</v>
      </c>
      <c r="S255" s="8" t="str">
        <f t="shared" si="96"/>
        <v>OK</v>
      </c>
      <c r="T255" s="8" t="str">
        <f t="shared" si="97"/>
        <v>OK</v>
      </c>
      <c r="U255" s="8" t="str">
        <f t="shared" si="98"/>
        <v>OK</v>
      </c>
      <c r="V255" s="9">
        <f t="shared" si="99"/>
        <v>0</v>
      </c>
    </row>
    <row r="256" spans="1:22" ht="25.5" x14ac:dyDescent="0.2">
      <c r="A256" s="25" t="s">
        <v>599</v>
      </c>
      <c r="B256" s="26" t="s">
        <v>600</v>
      </c>
      <c r="C256" s="25" t="s">
        <v>25</v>
      </c>
      <c r="D256" s="25" t="s">
        <v>601</v>
      </c>
      <c r="E256" s="27" t="s">
        <v>27</v>
      </c>
      <c r="F256" s="26">
        <v>10.87</v>
      </c>
      <c r="G256" s="11">
        <v>416.1</v>
      </c>
      <c r="H256" s="11">
        <v>4523</v>
      </c>
      <c r="I256" s="25" t="s">
        <v>599</v>
      </c>
      <c r="J256" s="26" t="s">
        <v>600</v>
      </c>
      <c r="K256" s="25" t="s">
        <v>25</v>
      </c>
      <c r="L256" s="25" t="s">
        <v>601</v>
      </c>
      <c r="M256" s="27" t="s">
        <v>27</v>
      </c>
      <c r="N256" s="28">
        <v>10.87</v>
      </c>
      <c r="O256" s="29"/>
      <c r="P256" s="40"/>
      <c r="Q256" s="7" t="str">
        <f t="shared" si="96"/>
        <v>OK</v>
      </c>
      <c r="R256" s="8" t="str">
        <f t="shared" si="96"/>
        <v>OK</v>
      </c>
      <c r="S256" s="8" t="str">
        <f t="shared" si="96"/>
        <v>OK</v>
      </c>
      <c r="T256" s="8" t="str">
        <f t="shared" si="97"/>
        <v>OK</v>
      </c>
      <c r="U256" s="8" t="str">
        <f t="shared" si="98"/>
        <v>OK</v>
      </c>
      <c r="V256" s="9">
        <f t="shared" si="99"/>
        <v>0</v>
      </c>
    </row>
    <row r="257" spans="1:22" ht="25.5" x14ac:dyDescent="0.2">
      <c r="A257" s="25" t="s">
        <v>602</v>
      </c>
      <c r="B257" s="26" t="s">
        <v>282</v>
      </c>
      <c r="C257" s="25" t="s">
        <v>72</v>
      </c>
      <c r="D257" s="25" t="s">
        <v>283</v>
      </c>
      <c r="E257" s="27" t="s">
        <v>199</v>
      </c>
      <c r="F257" s="26">
        <v>5.97</v>
      </c>
      <c r="G257" s="11">
        <v>29.95</v>
      </c>
      <c r="H257" s="11">
        <v>178.8</v>
      </c>
      <c r="I257" s="25" t="s">
        <v>602</v>
      </c>
      <c r="J257" s="26" t="s">
        <v>282</v>
      </c>
      <c r="K257" s="25" t="s">
        <v>72</v>
      </c>
      <c r="L257" s="25" t="s">
        <v>283</v>
      </c>
      <c r="M257" s="27" t="s">
        <v>199</v>
      </c>
      <c r="N257" s="28">
        <v>5.97</v>
      </c>
      <c r="O257" s="29"/>
      <c r="P257" s="40"/>
      <c r="Q257" s="7" t="str">
        <f t="shared" si="96"/>
        <v>OK</v>
      </c>
      <c r="R257" s="8" t="str">
        <f t="shared" si="96"/>
        <v>OK</v>
      </c>
      <c r="S257" s="8" t="str">
        <f t="shared" si="96"/>
        <v>OK</v>
      </c>
      <c r="T257" s="8" t="str">
        <f t="shared" si="97"/>
        <v>OK</v>
      </c>
      <c r="U257" s="8" t="str">
        <f t="shared" si="98"/>
        <v>OK</v>
      </c>
      <c r="V257" s="9">
        <f t="shared" si="99"/>
        <v>0</v>
      </c>
    </row>
    <row r="258" spans="1:22" x14ac:dyDescent="0.2">
      <c r="A258" s="20" t="s">
        <v>603</v>
      </c>
      <c r="B258" s="20"/>
      <c r="C258" s="20"/>
      <c r="D258" s="20" t="s">
        <v>604</v>
      </c>
      <c r="E258" s="20"/>
      <c r="F258" s="21"/>
      <c r="G258" s="20"/>
      <c r="H258" s="22">
        <v>5397.69</v>
      </c>
      <c r="I258" s="20" t="s">
        <v>603</v>
      </c>
      <c r="J258" s="20"/>
      <c r="K258" s="20"/>
      <c r="L258" s="20" t="s">
        <v>604</v>
      </c>
      <c r="M258" s="20"/>
      <c r="N258" s="23"/>
      <c r="O258" s="24"/>
      <c r="P258" s="39"/>
      <c r="Q258" s="5"/>
      <c r="R258" s="6"/>
      <c r="S258" s="6"/>
      <c r="T258" s="6"/>
      <c r="U258" s="6"/>
      <c r="V258" s="6"/>
    </row>
    <row r="259" spans="1:22" ht="25.5" x14ac:dyDescent="0.2">
      <c r="A259" s="25" t="s">
        <v>605</v>
      </c>
      <c r="B259" s="26" t="s">
        <v>227</v>
      </c>
      <c r="C259" s="25" t="s">
        <v>72</v>
      </c>
      <c r="D259" s="25" t="s">
        <v>228</v>
      </c>
      <c r="E259" s="27" t="s">
        <v>199</v>
      </c>
      <c r="F259" s="26">
        <v>2.04</v>
      </c>
      <c r="G259" s="11">
        <v>90.47</v>
      </c>
      <c r="H259" s="11">
        <v>184.55</v>
      </c>
      <c r="I259" s="25" t="s">
        <v>605</v>
      </c>
      <c r="J259" s="26" t="s">
        <v>227</v>
      </c>
      <c r="K259" s="25" t="s">
        <v>72</v>
      </c>
      <c r="L259" s="25" t="s">
        <v>228</v>
      </c>
      <c r="M259" s="27" t="s">
        <v>199</v>
      </c>
      <c r="N259" s="28">
        <v>2.04</v>
      </c>
      <c r="O259" s="29"/>
      <c r="P259" s="40"/>
      <c r="Q259" s="7" t="str">
        <f t="shared" ref="Q259:Q269" si="100">IF(D259=L259,"OK","ERRO")</f>
        <v>OK</v>
      </c>
      <c r="R259" s="8" t="str">
        <f t="shared" ref="R259:R269" si="101">IF(E259=M259,"OK","ERRO")</f>
        <v>OK</v>
      </c>
      <c r="S259" s="8" t="str">
        <f t="shared" ref="S259:S269" si="102">IF(F259=N259,"OK","ERRO")</f>
        <v>OK</v>
      </c>
      <c r="T259" s="8" t="str">
        <f t="shared" ref="T259:T269" si="103">IF(G259&gt;=O259,"OK","ERRO")</f>
        <v>OK</v>
      </c>
      <c r="U259" s="8" t="str">
        <f t="shared" ref="U259:U269" si="104">IF(P259&lt;=H259,"OK","ERRO")</f>
        <v>OK</v>
      </c>
      <c r="V259" s="9">
        <f t="shared" ref="V259:V269" si="105">IFERROR(P259/H259,"-")</f>
        <v>0</v>
      </c>
    </row>
    <row r="260" spans="1:22" ht="25.5" x14ac:dyDescent="0.2">
      <c r="A260" s="25" t="s">
        <v>606</v>
      </c>
      <c r="B260" s="26" t="s">
        <v>245</v>
      </c>
      <c r="C260" s="25" t="s">
        <v>25</v>
      </c>
      <c r="D260" s="25" t="s">
        <v>246</v>
      </c>
      <c r="E260" s="27" t="s">
        <v>99</v>
      </c>
      <c r="F260" s="26">
        <v>3.05</v>
      </c>
      <c r="G260" s="11">
        <v>11.01</v>
      </c>
      <c r="H260" s="11">
        <v>33.58</v>
      </c>
      <c r="I260" s="25" t="s">
        <v>606</v>
      </c>
      <c r="J260" s="26" t="s">
        <v>245</v>
      </c>
      <c r="K260" s="25" t="s">
        <v>25</v>
      </c>
      <c r="L260" s="25" t="s">
        <v>246</v>
      </c>
      <c r="M260" s="27" t="s">
        <v>99</v>
      </c>
      <c r="N260" s="28">
        <v>3.05</v>
      </c>
      <c r="O260" s="29"/>
      <c r="P260" s="40"/>
      <c r="Q260" s="7" t="str">
        <f t="shared" si="100"/>
        <v>OK</v>
      </c>
      <c r="R260" s="8" t="str">
        <f t="shared" si="101"/>
        <v>OK</v>
      </c>
      <c r="S260" s="8" t="str">
        <f t="shared" si="102"/>
        <v>OK</v>
      </c>
      <c r="T260" s="8" t="str">
        <f t="shared" si="103"/>
        <v>OK</v>
      </c>
      <c r="U260" s="8" t="str">
        <f t="shared" si="104"/>
        <v>OK</v>
      </c>
      <c r="V260" s="9">
        <f t="shared" si="105"/>
        <v>0</v>
      </c>
    </row>
    <row r="261" spans="1:22" ht="38.25" x14ac:dyDescent="0.2">
      <c r="A261" s="25" t="s">
        <v>607</v>
      </c>
      <c r="B261" s="26" t="s">
        <v>248</v>
      </c>
      <c r="C261" s="25" t="s">
        <v>72</v>
      </c>
      <c r="D261" s="25" t="s">
        <v>249</v>
      </c>
      <c r="E261" s="27" t="s">
        <v>199</v>
      </c>
      <c r="F261" s="26">
        <v>0.3</v>
      </c>
      <c r="G261" s="11">
        <v>500.46</v>
      </c>
      <c r="H261" s="11">
        <v>150.13</v>
      </c>
      <c r="I261" s="25" t="s">
        <v>607</v>
      </c>
      <c r="J261" s="26" t="s">
        <v>248</v>
      </c>
      <c r="K261" s="25" t="s">
        <v>72</v>
      </c>
      <c r="L261" s="25" t="s">
        <v>249</v>
      </c>
      <c r="M261" s="27" t="s">
        <v>199</v>
      </c>
      <c r="N261" s="28">
        <v>0.3</v>
      </c>
      <c r="O261" s="29"/>
      <c r="P261" s="40"/>
      <c r="Q261" s="7" t="str">
        <f t="shared" si="100"/>
        <v>OK</v>
      </c>
      <c r="R261" s="8" t="str">
        <f t="shared" si="101"/>
        <v>OK</v>
      </c>
      <c r="S261" s="8" t="str">
        <f t="shared" si="102"/>
        <v>OK</v>
      </c>
      <c r="T261" s="8" t="str">
        <f t="shared" si="103"/>
        <v>OK</v>
      </c>
      <c r="U261" s="8" t="str">
        <f t="shared" si="104"/>
        <v>OK</v>
      </c>
      <c r="V261" s="9">
        <f t="shared" si="105"/>
        <v>0</v>
      </c>
    </row>
    <row r="262" spans="1:22" ht="38.25" x14ac:dyDescent="0.2">
      <c r="A262" s="25" t="s">
        <v>608</v>
      </c>
      <c r="B262" s="26" t="s">
        <v>609</v>
      </c>
      <c r="C262" s="25" t="s">
        <v>72</v>
      </c>
      <c r="D262" s="25" t="s">
        <v>610</v>
      </c>
      <c r="E262" s="27" t="s">
        <v>31</v>
      </c>
      <c r="F262" s="26">
        <v>2</v>
      </c>
      <c r="G262" s="11">
        <v>318.70999999999998</v>
      </c>
      <c r="H262" s="11">
        <v>637.41999999999996</v>
      </c>
      <c r="I262" s="25" t="s">
        <v>608</v>
      </c>
      <c r="J262" s="26" t="s">
        <v>609</v>
      </c>
      <c r="K262" s="25" t="s">
        <v>72</v>
      </c>
      <c r="L262" s="25" t="s">
        <v>610</v>
      </c>
      <c r="M262" s="27" t="s">
        <v>31</v>
      </c>
      <c r="N262" s="28">
        <v>2</v>
      </c>
      <c r="O262" s="29"/>
      <c r="P262" s="40"/>
      <c r="Q262" s="7" t="str">
        <f t="shared" si="100"/>
        <v>OK</v>
      </c>
      <c r="R262" s="8" t="str">
        <f t="shared" si="101"/>
        <v>OK</v>
      </c>
      <c r="S262" s="8" t="str">
        <f t="shared" si="102"/>
        <v>OK</v>
      </c>
      <c r="T262" s="8" t="str">
        <f t="shared" si="103"/>
        <v>OK</v>
      </c>
      <c r="U262" s="8" t="str">
        <f t="shared" si="104"/>
        <v>OK</v>
      </c>
      <c r="V262" s="9">
        <f t="shared" si="105"/>
        <v>0</v>
      </c>
    </row>
    <row r="263" spans="1:22" ht="63.75" x14ac:dyDescent="0.2">
      <c r="A263" s="25" t="s">
        <v>611</v>
      </c>
      <c r="B263" s="26" t="s">
        <v>612</v>
      </c>
      <c r="C263" s="25" t="s">
        <v>25</v>
      </c>
      <c r="D263" s="25" t="s">
        <v>613</v>
      </c>
      <c r="E263" s="27" t="s">
        <v>31</v>
      </c>
      <c r="F263" s="26">
        <v>2</v>
      </c>
      <c r="G263" s="11">
        <v>517.24</v>
      </c>
      <c r="H263" s="11">
        <v>1034.48</v>
      </c>
      <c r="I263" s="25" t="s">
        <v>611</v>
      </c>
      <c r="J263" s="26" t="s">
        <v>612</v>
      </c>
      <c r="K263" s="25" t="s">
        <v>25</v>
      </c>
      <c r="L263" s="25" t="s">
        <v>613</v>
      </c>
      <c r="M263" s="27" t="s">
        <v>31</v>
      </c>
      <c r="N263" s="28">
        <v>2</v>
      </c>
      <c r="O263" s="29"/>
      <c r="P263" s="40"/>
      <c r="Q263" s="7" t="str">
        <f t="shared" si="100"/>
        <v>OK</v>
      </c>
      <c r="R263" s="8" t="str">
        <f t="shared" si="101"/>
        <v>OK</v>
      </c>
      <c r="S263" s="8" t="str">
        <f t="shared" si="102"/>
        <v>OK</v>
      </c>
      <c r="T263" s="8" t="str">
        <f t="shared" si="103"/>
        <v>OK</v>
      </c>
      <c r="U263" s="8" t="str">
        <f t="shared" si="104"/>
        <v>OK</v>
      </c>
      <c r="V263" s="9">
        <f t="shared" si="105"/>
        <v>0</v>
      </c>
    </row>
    <row r="264" spans="1:22" ht="38.25" x14ac:dyDescent="0.2">
      <c r="A264" s="25" t="s">
        <v>614</v>
      </c>
      <c r="B264" s="26" t="s">
        <v>615</v>
      </c>
      <c r="C264" s="25" t="s">
        <v>72</v>
      </c>
      <c r="D264" s="25" t="s">
        <v>616</v>
      </c>
      <c r="E264" s="27" t="s">
        <v>31</v>
      </c>
      <c r="F264" s="26">
        <v>1</v>
      </c>
      <c r="G264" s="11">
        <v>568.33000000000004</v>
      </c>
      <c r="H264" s="11">
        <v>568.33000000000004</v>
      </c>
      <c r="I264" s="25" t="s">
        <v>614</v>
      </c>
      <c r="J264" s="26" t="s">
        <v>615</v>
      </c>
      <c r="K264" s="25" t="s">
        <v>72</v>
      </c>
      <c r="L264" s="25" t="s">
        <v>616</v>
      </c>
      <c r="M264" s="27" t="s">
        <v>31</v>
      </c>
      <c r="N264" s="28">
        <v>1</v>
      </c>
      <c r="O264" s="29"/>
      <c r="P264" s="40"/>
      <c r="Q264" s="7" t="str">
        <f t="shared" si="100"/>
        <v>OK</v>
      </c>
      <c r="R264" s="8" t="str">
        <f t="shared" si="101"/>
        <v>OK</v>
      </c>
      <c r="S264" s="8" t="str">
        <f t="shared" si="102"/>
        <v>OK</v>
      </c>
      <c r="T264" s="8" t="str">
        <f t="shared" si="103"/>
        <v>OK</v>
      </c>
      <c r="U264" s="8" t="str">
        <f t="shared" si="104"/>
        <v>OK</v>
      </c>
      <c r="V264" s="9">
        <f t="shared" si="105"/>
        <v>0</v>
      </c>
    </row>
    <row r="265" spans="1:22" ht="51" x14ac:dyDescent="0.2">
      <c r="A265" s="25" t="s">
        <v>617</v>
      </c>
      <c r="B265" s="26" t="s">
        <v>618</v>
      </c>
      <c r="C265" s="25" t="s">
        <v>25</v>
      </c>
      <c r="D265" s="25" t="s">
        <v>619</v>
      </c>
      <c r="E265" s="27" t="s">
        <v>31</v>
      </c>
      <c r="F265" s="26">
        <v>5</v>
      </c>
      <c r="G265" s="11">
        <v>552.69000000000005</v>
      </c>
      <c r="H265" s="11">
        <v>2763.45</v>
      </c>
      <c r="I265" s="25" t="s">
        <v>617</v>
      </c>
      <c r="J265" s="26" t="s">
        <v>618</v>
      </c>
      <c r="K265" s="25" t="s">
        <v>25</v>
      </c>
      <c r="L265" s="25" t="s">
        <v>619</v>
      </c>
      <c r="M265" s="27" t="s">
        <v>31</v>
      </c>
      <c r="N265" s="28">
        <v>5</v>
      </c>
      <c r="O265" s="29"/>
      <c r="P265" s="40"/>
      <c r="Q265" s="7" t="str">
        <f t="shared" si="100"/>
        <v>OK</v>
      </c>
      <c r="R265" s="8" t="str">
        <f t="shared" si="101"/>
        <v>OK</v>
      </c>
      <c r="S265" s="8" t="str">
        <f t="shared" si="102"/>
        <v>OK</v>
      </c>
      <c r="T265" s="8" t="str">
        <f t="shared" si="103"/>
        <v>OK</v>
      </c>
      <c r="U265" s="8" t="str">
        <f t="shared" si="104"/>
        <v>OK</v>
      </c>
      <c r="V265" s="9">
        <f t="shared" si="105"/>
        <v>0</v>
      </c>
    </row>
    <row r="266" spans="1:22" ht="25.5" x14ac:dyDescent="0.2">
      <c r="A266" s="25" t="s">
        <v>620</v>
      </c>
      <c r="B266" s="26" t="s">
        <v>282</v>
      </c>
      <c r="C266" s="25" t="s">
        <v>72</v>
      </c>
      <c r="D266" s="25" t="s">
        <v>283</v>
      </c>
      <c r="E266" s="27" t="s">
        <v>199</v>
      </c>
      <c r="F266" s="26">
        <v>0.86</v>
      </c>
      <c r="G266" s="11">
        <v>29.95</v>
      </c>
      <c r="H266" s="11">
        <v>25.75</v>
      </c>
      <c r="I266" s="25" t="s">
        <v>620</v>
      </c>
      <c r="J266" s="26" t="s">
        <v>282</v>
      </c>
      <c r="K266" s="25" t="s">
        <v>72</v>
      </c>
      <c r="L266" s="25" t="s">
        <v>283</v>
      </c>
      <c r="M266" s="27" t="s">
        <v>199</v>
      </c>
      <c r="N266" s="28">
        <v>0.86</v>
      </c>
      <c r="O266" s="29"/>
      <c r="P266" s="40"/>
      <c r="Q266" s="7" t="str">
        <f t="shared" si="100"/>
        <v>OK</v>
      </c>
      <c r="R266" s="8" t="str">
        <f t="shared" si="101"/>
        <v>OK</v>
      </c>
      <c r="S266" s="8" t="str">
        <f t="shared" si="102"/>
        <v>OK</v>
      </c>
      <c r="T266" s="8" t="str">
        <f t="shared" si="103"/>
        <v>OK</v>
      </c>
      <c r="U266" s="8" t="str">
        <f t="shared" si="104"/>
        <v>OK</v>
      </c>
      <c r="V266" s="9">
        <f t="shared" si="105"/>
        <v>0</v>
      </c>
    </row>
    <row r="267" spans="1:22" x14ac:dyDescent="0.2">
      <c r="A267" s="25" t="s">
        <v>621</v>
      </c>
      <c r="B267" s="26"/>
      <c r="C267" s="25"/>
      <c r="D267" s="25" t="s">
        <v>622</v>
      </c>
      <c r="E267" s="27"/>
      <c r="F267" s="26"/>
      <c r="G267" s="11"/>
      <c r="H267" s="11">
        <v>6900.05</v>
      </c>
      <c r="I267" s="25" t="s">
        <v>621</v>
      </c>
      <c r="J267" s="26"/>
      <c r="K267" s="25"/>
      <c r="L267" s="25" t="s">
        <v>622</v>
      </c>
      <c r="M267" s="27"/>
      <c r="N267" s="28"/>
      <c r="O267" s="29"/>
      <c r="P267" s="40"/>
      <c r="Q267" s="7" t="str">
        <f t="shared" si="100"/>
        <v>OK</v>
      </c>
      <c r="R267" s="8" t="str">
        <f t="shared" si="101"/>
        <v>OK</v>
      </c>
      <c r="S267" s="8" t="str">
        <f t="shared" si="102"/>
        <v>OK</v>
      </c>
      <c r="T267" s="8" t="str">
        <f t="shared" si="103"/>
        <v>OK</v>
      </c>
      <c r="U267" s="8" t="str">
        <f t="shared" si="104"/>
        <v>OK</v>
      </c>
      <c r="V267" s="9">
        <f t="shared" si="105"/>
        <v>0</v>
      </c>
    </row>
    <row r="268" spans="1:22" ht="25.5" x14ac:dyDescent="0.2">
      <c r="A268" s="25" t="s">
        <v>623</v>
      </c>
      <c r="B268" s="26" t="s">
        <v>480</v>
      </c>
      <c r="C268" s="25" t="s">
        <v>72</v>
      </c>
      <c r="D268" s="25" t="s">
        <v>481</v>
      </c>
      <c r="E268" s="27" t="s">
        <v>62</v>
      </c>
      <c r="F268" s="26">
        <v>132.77000000000001</v>
      </c>
      <c r="G268" s="11">
        <v>51.97</v>
      </c>
      <c r="H268" s="11">
        <v>6900.05</v>
      </c>
      <c r="I268" s="25" t="s">
        <v>623</v>
      </c>
      <c r="J268" s="26" t="s">
        <v>480</v>
      </c>
      <c r="K268" s="25" t="s">
        <v>72</v>
      </c>
      <c r="L268" s="25" t="s">
        <v>481</v>
      </c>
      <c r="M268" s="27" t="s">
        <v>62</v>
      </c>
      <c r="N268" s="28">
        <v>132.77000000000001</v>
      </c>
      <c r="O268" s="29"/>
      <c r="P268" s="40"/>
      <c r="Q268" s="7" t="str">
        <f t="shared" si="100"/>
        <v>OK</v>
      </c>
      <c r="R268" s="8" t="str">
        <f t="shared" si="101"/>
        <v>OK</v>
      </c>
      <c r="S268" s="8" t="str">
        <f t="shared" si="102"/>
        <v>OK</v>
      </c>
      <c r="T268" s="8" t="str">
        <f t="shared" si="103"/>
        <v>OK</v>
      </c>
      <c r="U268" s="8" t="str">
        <f t="shared" si="104"/>
        <v>OK</v>
      </c>
      <c r="V268" s="9">
        <f t="shared" si="105"/>
        <v>0</v>
      </c>
    </row>
    <row r="269" spans="1:22" ht="25.5" x14ac:dyDescent="0.2">
      <c r="A269" s="25" t="s">
        <v>624</v>
      </c>
      <c r="B269" s="26"/>
      <c r="C269" s="25"/>
      <c r="D269" s="25" t="s">
        <v>483</v>
      </c>
      <c r="E269" s="27"/>
      <c r="F269" s="26"/>
      <c r="G269" s="11"/>
      <c r="H269" s="11">
        <v>52560.29</v>
      </c>
      <c r="I269" s="25" t="s">
        <v>624</v>
      </c>
      <c r="J269" s="26"/>
      <c r="K269" s="25"/>
      <c r="L269" s="25" t="s">
        <v>483</v>
      </c>
      <c r="M269" s="27"/>
      <c r="N269" s="28"/>
      <c r="O269" s="29"/>
      <c r="P269" s="40"/>
      <c r="Q269" s="7" t="str">
        <f t="shared" si="100"/>
        <v>OK</v>
      </c>
      <c r="R269" s="8" t="str">
        <f t="shared" si="101"/>
        <v>OK</v>
      </c>
      <c r="S269" s="8" t="str">
        <f t="shared" si="102"/>
        <v>OK</v>
      </c>
      <c r="T269" s="8" t="str">
        <f t="shared" si="103"/>
        <v>OK</v>
      </c>
      <c r="U269" s="8" t="str">
        <f t="shared" si="104"/>
        <v>OK</v>
      </c>
      <c r="V269" s="9">
        <f t="shared" si="105"/>
        <v>0</v>
      </c>
    </row>
    <row r="270" spans="1:22" ht="38.25" x14ac:dyDescent="0.2">
      <c r="A270" s="20" t="s">
        <v>625</v>
      </c>
      <c r="B270" s="20" t="s">
        <v>485</v>
      </c>
      <c r="C270" s="20" t="s">
        <v>72</v>
      </c>
      <c r="D270" s="20" t="s">
        <v>486</v>
      </c>
      <c r="E270" s="20" t="s">
        <v>62</v>
      </c>
      <c r="F270" s="21">
        <v>121</v>
      </c>
      <c r="G270" s="20">
        <v>120.58</v>
      </c>
      <c r="H270" s="22">
        <v>14590.18</v>
      </c>
      <c r="I270" s="20" t="s">
        <v>625</v>
      </c>
      <c r="J270" s="20" t="s">
        <v>485</v>
      </c>
      <c r="K270" s="20" t="s">
        <v>72</v>
      </c>
      <c r="L270" s="20" t="s">
        <v>486</v>
      </c>
      <c r="M270" s="20" t="s">
        <v>62</v>
      </c>
      <c r="N270" s="23">
        <v>121</v>
      </c>
      <c r="O270" s="24"/>
      <c r="P270" s="39"/>
      <c r="Q270" s="5"/>
      <c r="R270" s="6"/>
      <c r="S270" s="6"/>
      <c r="T270" s="6"/>
      <c r="U270" s="6"/>
      <c r="V270" s="6"/>
    </row>
    <row r="271" spans="1:22" ht="25.5" x14ac:dyDescent="0.2">
      <c r="A271" s="25" t="s">
        <v>626</v>
      </c>
      <c r="B271" s="26" t="s">
        <v>488</v>
      </c>
      <c r="C271" s="25" t="s">
        <v>25</v>
      </c>
      <c r="D271" s="25" t="s">
        <v>489</v>
      </c>
      <c r="E271" s="27" t="s">
        <v>62</v>
      </c>
      <c r="F271" s="26">
        <v>121</v>
      </c>
      <c r="G271" s="11">
        <v>45.57</v>
      </c>
      <c r="H271" s="11">
        <v>5513.97</v>
      </c>
      <c r="I271" s="25" t="s">
        <v>626</v>
      </c>
      <c r="J271" s="26" t="s">
        <v>488</v>
      </c>
      <c r="K271" s="25" t="s">
        <v>25</v>
      </c>
      <c r="L271" s="25" t="s">
        <v>489</v>
      </c>
      <c r="M271" s="27" t="s">
        <v>62</v>
      </c>
      <c r="N271" s="28">
        <v>121</v>
      </c>
      <c r="O271" s="29"/>
      <c r="P271" s="40"/>
      <c r="Q271" s="7" t="str">
        <f t="shared" ref="Q271:S278" si="106">IF(D271=L271,"OK","ERRO")</f>
        <v>OK</v>
      </c>
      <c r="R271" s="8" t="str">
        <f t="shared" si="106"/>
        <v>OK</v>
      </c>
      <c r="S271" s="8" t="str">
        <f t="shared" si="106"/>
        <v>OK</v>
      </c>
      <c r="T271" s="8" t="str">
        <f t="shared" ref="T271:T278" si="107">IF(G271&gt;=O271,"OK","ERRO")</f>
        <v>OK</v>
      </c>
      <c r="U271" s="8" t="str">
        <f t="shared" ref="U271:U278" si="108">IF(P271&lt;=H271,"OK","ERRO")</f>
        <v>OK</v>
      </c>
      <c r="V271" s="9">
        <f t="shared" ref="V271:V278" si="109">IFERROR(P271/H271,"-")</f>
        <v>0</v>
      </c>
    </row>
    <row r="272" spans="1:22" ht="25.5" x14ac:dyDescent="0.2">
      <c r="A272" s="25" t="s">
        <v>627</v>
      </c>
      <c r="B272" s="26" t="s">
        <v>491</v>
      </c>
      <c r="C272" s="25" t="s">
        <v>25</v>
      </c>
      <c r="D272" s="25" t="s">
        <v>492</v>
      </c>
      <c r="E272" s="27" t="s">
        <v>99</v>
      </c>
      <c r="F272" s="26">
        <v>1</v>
      </c>
      <c r="G272" s="11">
        <v>179.64</v>
      </c>
      <c r="H272" s="11">
        <v>179.64</v>
      </c>
      <c r="I272" s="25" t="s">
        <v>627</v>
      </c>
      <c r="J272" s="26" t="s">
        <v>491</v>
      </c>
      <c r="K272" s="25" t="s">
        <v>25</v>
      </c>
      <c r="L272" s="25" t="s">
        <v>492</v>
      </c>
      <c r="M272" s="27" t="s">
        <v>99</v>
      </c>
      <c r="N272" s="28">
        <v>1</v>
      </c>
      <c r="O272" s="29"/>
      <c r="P272" s="40"/>
      <c r="Q272" s="7" t="str">
        <f t="shared" si="106"/>
        <v>OK</v>
      </c>
      <c r="R272" s="8" t="str">
        <f t="shared" si="106"/>
        <v>OK</v>
      </c>
      <c r="S272" s="8" t="str">
        <f t="shared" si="106"/>
        <v>OK</v>
      </c>
      <c r="T272" s="8" t="str">
        <f t="shared" si="107"/>
        <v>OK</v>
      </c>
      <c r="U272" s="8" t="str">
        <f t="shared" si="108"/>
        <v>OK</v>
      </c>
      <c r="V272" s="9">
        <f t="shared" si="109"/>
        <v>0</v>
      </c>
    </row>
    <row r="273" spans="1:22" ht="51" x14ac:dyDescent="0.2">
      <c r="A273" s="25" t="s">
        <v>628</v>
      </c>
      <c r="B273" s="26" t="s">
        <v>494</v>
      </c>
      <c r="C273" s="25" t="s">
        <v>72</v>
      </c>
      <c r="D273" s="25" t="s">
        <v>495</v>
      </c>
      <c r="E273" s="27" t="s">
        <v>62</v>
      </c>
      <c r="F273" s="26">
        <v>553</v>
      </c>
      <c r="G273" s="11">
        <v>53.1</v>
      </c>
      <c r="H273" s="11">
        <v>29364.3</v>
      </c>
      <c r="I273" s="25" t="s">
        <v>628</v>
      </c>
      <c r="J273" s="26" t="s">
        <v>494</v>
      </c>
      <c r="K273" s="25" t="s">
        <v>72</v>
      </c>
      <c r="L273" s="25" t="s">
        <v>495</v>
      </c>
      <c r="M273" s="27" t="s">
        <v>62</v>
      </c>
      <c r="N273" s="28">
        <v>553</v>
      </c>
      <c r="O273" s="29"/>
      <c r="P273" s="40"/>
      <c r="Q273" s="7" t="str">
        <f t="shared" si="106"/>
        <v>OK</v>
      </c>
      <c r="R273" s="8" t="str">
        <f t="shared" si="106"/>
        <v>OK</v>
      </c>
      <c r="S273" s="8" t="str">
        <f t="shared" si="106"/>
        <v>OK</v>
      </c>
      <c r="T273" s="8" t="str">
        <f t="shared" si="107"/>
        <v>OK</v>
      </c>
      <c r="U273" s="8" t="str">
        <f t="shared" si="108"/>
        <v>OK</v>
      </c>
      <c r="V273" s="9">
        <f t="shared" si="109"/>
        <v>0</v>
      </c>
    </row>
    <row r="274" spans="1:22" ht="25.5" x14ac:dyDescent="0.2">
      <c r="A274" s="25" t="s">
        <v>629</v>
      </c>
      <c r="B274" s="26" t="s">
        <v>630</v>
      </c>
      <c r="C274" s="25" t="s">
        <v>72</v>
      </c>
      <c r="D274" s="25" t="s">
        <v>631</v>
      </c>
      <c r="E274" s="27" t="s">
        <v>62</v>
      </c>
      <c r="F274" s="26">
        <v>10</v>
      </c>
      <c r="G274" s="11">
        <v>3.16</v>
      </c>
      <c r="H274" s="11">
        <v>31.6</v>
      </c>
      <c r="I274" s="25" t="s">
        <v>629</v>
      </c>
      <c r="J274" s="26" t="s">
        <v>630</v>
      </c>
      <c r="K274" s="25" t="s">
        <v>72</v>
      </c>
      <c r="L274" s="25" t="s">
        <v>631</v>
      </c>
      <c r="M274" s="27" t="s">
        <v>62</v>
      </c>
      <c r="N274" s="28">
        <v>10</v>
      </c>
      <c r="O274" s="29"/>
      <c r="P274" s="40"/>
      <c r="Q274" s="7" t="str">
        <f t="shared" si="106"/>
        <v>OK</v>
      </c>
      <c r="R274" s="8" t="str">
        <f t="shared" si="106"/>
        <v>OK</v>
      </c>
      <c r="S274" s="8" t="str">
        <f t="shared" si="106"/>
        <v>OK</v>
      </c>
      <c r="T274" s="8" t="str">
        <f t="shared" si="107"/>
        <v>OK</v>
      </c>
      <c r="U274" s="8" t="str">
        <f t="shared" si="108"/>
        <v>OK</v>
      </c>
      <c r="V274" s="9">
        <f t="shared" si="109"/>
        <v>0</v>
      </c>
    </row>
    <row r="275" spans="1:22" ht="38.25" x14ac:dyDescent="0.2">
      <c r="A275" s="25" t="s">
        <v>632</v>
      </c>
      <c r="B275" s="26" t="s">
        <v>633</v>
      </c>
      <c r="C275" s="25" t="s">
        <v>72</v>
      </c>
      <c r="D275" s="25" t="s">
        <v>634</v>
      </c>
      <c r="E275" s="27" t="s">
        <v>199</v>
      </c>
      <c r="F275" s="26">
        <v>1.5</v>
      </c>
      <c r="G275" s="11">
        <v>259.26</v>
      </c>
      <c r="H275" s="11">
        <v>388.89</v>
      </c>
      <c r="I275" s="25" t="s">
        <v>632</v>
      </c>
      <c r="J275" s="26" t="s">
        <v>633</v>
      </c>
      <c r="K275" s="25" t="s">
        <v>72</v>
      </c>
      <c r="L275" s="25" t="s">
        <v>634</v>
      </c>
      <c r="M275" s="27" t="s">
        <v>199</v>
      </c>
      <c r="N275" s="28">
        <v>1.5</v>
      </c>
      <c r="O275" s="29"/>
      <c r="P275" s="40"/>
      <c r="Q275" s="7" t="str">
        <f t="shared" si="106"/>
        <v>OK</v>
      </c>
      <c r="R275" s="8" t="str">
        <f t="shared" si="106"/>
        <v>OK</v>
      </c>
      <c r="S275" s="8" t="str">
        <f t="shared" si="106"/>
        <v>OK</v>
      </c>
      <c r="T275" s="8" t="str">
        <f t="shared" si="107"/>
        <v>OK</v>
      </c>
      <c r="U275" s="8" t="str">
        <f t="shared" si="108"/>
        <v>OK</v>
      </c>
      <c r="V275" s="9">
        <f t="shared" si="109"/>
        <v>0</v>
      </c>
    </row>
    <row r="276" spans="1:22" ht="25.5" x14ac:dyDescent="0.2">
      <c r="A276" s="25" t="s">
        <v>635</v>
      </c>
      <c r="B276" s="26" t="s">
        <v>636</v>
      </c>
      <c r="C276" s="25" t="s">
        <v>72</v>
      </c>
      <c r="D276" s="25" t="s">
        <v>637</v>
      </c>
      <c r="E276" s="27" t="s">
        <v>62</v>
      </c>
      <c r="F276" s="26">
        <v>10</v>
      </c>
      <c r="G276" s="11">
        <v>11.42</v>
      </c>
      <c r="H276" s="11">
        <v>114.2</v>
      </c>
      <c r="I276" s="25" t="s">
        <v>635</v>
      </c>
      <c r="J276" s="26" t="s">
        <v>636</v>
      </c>
      <c r="K276" s="25" t="s">
        <v>72</v>
      </c>
      <c r="L276" s="25" t="s">
        <v>637</v>
      </c>
      <c r="M276" s="27" t="s">
        <v>62</v>
      </c>
      <c r="N276" s="28">
        <v>10</v>
      </c>
      <c r="O276" s="29"/>
      <c r="P276" s="40"/>
      <c r="Q276" s="7" t="str">
        <f t="shared" si="106"/>
        <v>OK</v>
      </c>
      <c r="R276" s="8" t="str">
        <f t="shared" si="106"/>
        <v>OK</v>
      </c>
      <c r="S276" s="8" t="str">
        <f t="shared" si="106"/>
        <v>OK</v>
      </c>
      <c r="T276" s="8" t="str">
        <f t="shared" si="107"/>
        <v>OK</v>
      </c>
      <c r="U276" s="8" t="str">
        <f t="shared" si="108"/>
        <v>OK</v>
      </c>
      <c r="V276" s="9">
        <f t="shared" si="109"/>
        <v>0</v>
      </c>
    </row>
    <row r="277" spans="1:22" ht="25.5" x14ac:dyDescent="0.2">
      <c r="A277" s="25" t="s">
        <v>638</v>
      </c>
      <c r="B277" s="26" t="s">
        <v>639</v>
      </c>
      <c r="C277" s="25" t="s">
        <v>72</v>
      </c>
      <c r="D277" s="25" t="s">
        <v>640</v>
      </c>
      <c r="E277" s="27" t="s">
        <v>62</v>
      </c>
      <c r="F277" s="26">
        <v>10</v>
      </c>
      <c r="G277" s="11">
        <v>4.7300000000000004</v>
      </c>
      <c r="H277" s="11">
        <v>47.3</v>
      </c>
      <c r="I277" s="25" t="s">
        <v>638</v>
      </c>
      <c r="J277" s="26" t="s">
        <v>639</v>
      </c>
      <c r="K277" s="25" t="s">
        <v>72</v>
      </c>
      <c r="L277" s="25" t="s">
        <v>640</v>
      </c>
      <c r="M277" s="27" t="s">
        <v>62</v>
      </c>
      <c r="N277" s="28">
        <v>10</v>
      </c>
      <c r="O277" s="29"/>
      <c r="P277" s="40"/>
      <c r="Q277" s="7" t="str">
        <f t="shared" si="106"/>
        <v>OK</v>
      </c>
      <c r="R277" s="8" t="str">
        <f t="shared" si="106"/>
        <v>OK</v>
      </c>
      <c r="S277" s="8" t="str">
        <f t="shared" si="106"/>
        <v>OK</v>
      </c>
      <c r="T277" s="8" t="str">
        <f t="shared" si="107"/>
        <v>OK</v>
      </c>
      <c r="U277" s="8" t="str">
        <f t="shared" si="108"/>
        <v>OK</v>
      </c>
      <c r="V277" s="9">
        <f t="shared" si="109"/>
        <v>0</v>
      </c>
    </row>
    <row r="278" spans="1:22" ht="25.5" x14ac:dyDescent="0.2">
      <c r="A278" s="25" t="s">
        <v>641</v>
      </c>
      <c r="B278" s="26" t="s">
        <v>642</v>
      </c>
      <c r="C278" s="25" t="s">
        <v>25</v>
      </c>
      <c r="D278" s="25" t="s">
        <v>643</v>
      </c>
      <c r="E278" s="27" t="s">
        <v>199</v>
      </c>
      <c r="F278" s="26">
        <v>1</v>
      </c>
      <c r="G278" s="11">
        <v>2330.21</v>
      </c>
      <c r="H278" s="11">
        <v>2330.21</v>
      </c>
      <c r="I278" s="25" t="s">
        <v>641</v>
      </c>
      <c r="J278" s="26" t="s">
        <v>642</v>
      </c>
      <c r="K278" s="25" t="s">
        <v>25</v>
      </c>
      <c r="L278" s="25" t="s">
        <v>643</v>
      </c>
      <c r="M278" s="27" t="s">
        <v>199</v>
      </c>
      <c r="N278" s="28">
        <v>1</v>
      </c>
      <c r="O278" s="29"/>
      <c r="P278" s="40"/>
      <c r="Q278" s="7" t="str">
        <f t="shared" si="106"/>
        <v>OK</v>
      </c>
      <c r="R278" s="8" t="str">
        <f t="shared" si="106"/>
        <v>OK</v>
      </c>
      <c r="S278" s="8" t="str">
        <f t="shared" si="106"/>
        <v>OK</v>
      </c>
      <c r="T278" s="8" t="str">
        <f t="shared" si="107"/>
        <v>OK</v>
      </c>
      <c r="U278" s="8" t="str">
        <f t="shared" si="108"/>
        <v>OK</v>
      </c>
      <c r="V278" s="9">
        <f t="shared" si="109"/>
        <v>0</v>
      </c>
    </row>
    <row r="279" spans="1:22" x14ac:dyDescent="0.2">
      <c r="A279" s="20" t="s">
        <v>644</v>
      </c>
      <c r="B279" s="20"/>
      <c r="C279" s="20"/>
      <c r="D279" s="20" t="s">
        <v>497</v>
      </c>
      <c r="E279" s="20"/>
      <c r="F279" s="21"/>
      <c r="G279" s="20"/>
      <c r="H279" s="22">
        <v>305.68</v>
      </c>
      <c r="I279" s="20" t="s">
        <v>644</v>
      </c>
      <c r="J279" s="20"/>
      <c r="K279" s="20"/>
      <c r="L279" s="20" t="s">
        <v>497</v>
      </c>
      <c r="M279" s="20"/>
      <c r="N279" s="23"/>
      <c r="O279" s="24"/>
      <c r="P279" s="39"/>
      <c r="Q279" s="5"/>
      <c r="R279" s="6"/>
      <c r="S279" s="6"/>
      <c r="T279" s="6"/>
      <c r="U279" s="6"/>
      <c r="V279" s="6"/>
    </row>
    <row r="280" spans="1:22" ht="63.75" x14ac:dyDescent="0.2">
      <c r="A280" s="25" t="s">
        <v>645</v>
      </c>
      <c r="B280" s="26" t="s">
        <v>499</v>
      </c>
      <c r="C280" s="25" t="s">
        <v>72</v>
      </c>
      <c r="D280" s="25" t="s">
        <v>500</v>
      </c>
      <c r="E280" s="27" t="s">
        <v>27</v>
      </c>
      <c r="F280" s="26">
        <v>4</v>
      </c>
      <c r="G280" s="11">
        <v>76.42</v>
      </c>
      <c r="H280" s="11">
        <v>305.68</v>
      </c>
      <c r="I280" s="25" t="s">
        <v>645</v>
      </c>
      <c r="J280" s="26" t="s">
        <v>499</v>
      </c>
      <c r="K280" s="25" t="s">
        <v>72</v>
      </c>
      <c r="L280" s="25" t="s">
        <v>500</v>
      </c>
      <c r="M280" s="27" t="s">
        <v>27</v>
      </c>
      <c r="N280" s="28">
        <v>4</v>
      </c>
      <c r="O280" s="29"/>
      <c r="P280" s="40"/>
      <c r="Q280" s="7" t="str">
        <f t="shared" ref="Q280:Q291" si="110">IF(D280=L280,"OK","ERRO")</f>
        <v>OK</v>
      </c>
      <c r="R280" s="8" t="str">
        <f t="shared" ref="R280:R291" si="111">IF(E280=M280,"OK","ERRO")</f>
        <v>OK</v>
      </c>
      <c r="S280" s="8" t="str">
        <f t="shared" ref="S280:S291" si="112">IF(F280=N280,"OK","ERRO")</f>
        <v>OK</v>
      </c>
      <c r="T280" s="8" t="str">
        <f t="shared" ref="T280:T291" si="113">IF(G280&gt;=O280,"OK","ERRO")</f>
        <v>OK</v>
      </c>
      <c r="U280" s="8" t="str">
        <f t="shared" ref="U280:U291" si="114">IF(P280&lt;=H280,"OK","ERRO")</f>
        <v>OK</v>
      </c>
      <c r="V280" s="9">
        <f t="shared" ref="V280:V291" si="115">IFERROR(P280/H280,"-")</f>
        <v>0</v>
      </c>
    </row>
    <row r="281" spans="1:22" x14ac:dyDescent="0.2">
      <c r="A281" s="25" t="s">
        <v>646</v>
      </c>
      <c r="B281" s="26"/>
      <c r="C281" s="25"/>
      <c r="D281" s="25" t="s">
        <v>505</v>
      </c>
      <c r="E281" s="27"/>
      <c r="F281" s="26"/>
      <c r="G281" s="11"/>
      <c r="H281" s="11">
        <v>45811.86</v>
      </c>
      <c r="I281" s="25" t="s">
        <v>646</v>
      </c>
      <c r="J281" s="26"/>
      <c r="K281" s="25"/>
      <c r="L281" s="25" t="s">
        <v>505</v>
      </c>
      <c r="M281" s="27"/>
      <c r="N281" s="28"/>
      <c r="O281" s="29"/>
      <c r="P281" s="40"/>
      <c r="Q281" s="7" t="str">
        <f t="shared" si="110"/>
        <v>OK</v>
      </c>
      <c r="R281" s="8" t="str">
        <f t="shared" si="111"/>
        <v>OK</v>
      </c>
      <c r="S281" s="8" t="str">
        <f t="shared" si="112"/>
        <v>OK</v>
      </c>
      <c r="T281" s="8" t="str">
        <f t="shared" si="113"/>
        <v>OK</v>
      </c>
      <c r="U281" s="8" t="str">
        <f t="shared" si="114"/>
        <v>OK</v>
      </c>
      <c r="V281" s="9">
        <f t="shared" si="115"/>
        <v>0</v>
      </c>
    </row>
    <row r="282" spans="1:22" ht="25.5" x14ac:dyDescent="0.2">
      <c r="A282" s="25" t="s">
        <v>647</v>
      </c>
      <c r="B282" s="26" t="s">
        <v>507</v>
      </c>
      <c r="C282" s="25" t="s">
        <v>25</v>
      </c>
      <c r="D282" s="25" t="s">
        <v>508</v>
      </c>
      <c r="E282" s="27" t="s">
        <v>199</v>
      </c>
      <c r="F282" s="26">
        <v>63.28</v>
      </c>
      <c r="G282" s="11">
        <v>15.99</v>
      </c>
      <c r="H282" s="11">
        <v>1011.84</v>
      </c>
      <c r="I282" s="25" t="s">
        <v>647</v>
      </c>
      <c r="J282" s="26" t="s">
        <v>507</v>
      </c>
      <c r="K282" s="25" t="s">
        <v>25</v>
      </c>
      <c r="L282" s="25" t="s">
        <v>508</v>
      </c>
      <c r="M282" s="27" t="s">
        <v>199</v>
      </c>
      <c r="N282" s="28">
        <v>63.28</v>
      </c>
      <c r="O282" s="29"/>
      <c r="P282" s="40"/>
      <c r="Q282" s="7" t="str">
        <f t="shared" si="110"/>
        <v>OK</v>
      </c>
      <c r="R282" s="8" t="str">
        <f t="shared" si="111"/>
        <v>OK</v>
      </c>
      <c r="S282" s="8" t="str">
        <f t="shared" si="112"/>
        <v>OK</v>
      </c>
      <c r="T282" s="8" t="str">
        <f t="shared" si="113"/>
        <v>OK</v>
      </c>
      <c r="U282" s="8" t="str">
        <f t="shared" si="114"/>
        <v>OK</v>
      </c>
      <c r="V282" s="9">
        <f t="shared" si="115"/>
        <v>0</v>
      </c>
    </row>
    <row r="283" spans="1:22" ht="25.5" x14ac:dyDescent="0.2">
      <c r="A283" s="25" t="s">
        <v>648</v>
      </c>
      <c r="B283" s="26" t="s">
        <v>510</v>
      </c>
      <c r="C283" s="25" t="s">
        <v>25</v>
      </c>
      <c r="D283" s="25" t="s">
        <v>511</v>
      </c>
      <c r="E283" s="27" t="s">
        <v>31</v>
      </c>
      <c r="F283" s="26">
        <v>13</v>
      </c>
      <c r="G283" s="11">
        <v>424.74</v>
      </c>
      <c r="H283" s="11">
        <v>5521.62</v>
      </c>
      <c r="I283" s="25" t="s">
        <v>648</v>
      </c>
      <c r="J283" s="26" t="s">
        <v>510</v>
      </c>
      <c r="K283" s="25" t="s">
        <v>25</v>
      </c>
      <c r="L283" s="25" t="s">
        <v>511</v>
      </c>
      <c r="M283" s="27" t="s">
        <v>31</v>
      </c>
      <c r="N283" s="28">
        <v>13</v>
      </c>
      <c r="O283" s="29"/>
      <c r="P283" s="40"/>
      <c r="Q283" s="7" t="str">
        <f t="shared" si="110"/>
        <v>OK</v>
      </c>
      <c r="R283" s="8" t="str">
        <f t="shared" si="111"/>
        <v>OK</v>
      </c>
      <c r="S283" s="8" t="str">
        <f t="shared" si="112"/>
        <v>OK</v>
      </c>
      <c r="T283" s="8" t="str">
        <f t="shared" si="113"/>
        <v>OK</v>
      </c>
      <c r="U283" s="8" t="str">
        <f t="shared" si="114"/>
        <v>OK</v>
      </c>
      <c r="V283" s="9">
        <f t="shared" si="115"/>
        <v>0</v>
      </c>
    </row>
    <row r="284" spans="1:22" ht="51" x14ac:dyDescent="0.2">
      <c r="A284" s="25" t="s">
        <v>649</v>
      </c>
      <c r="B284" s="26" t="s">
        <v>513</v>
      </c>
      <c r="C284" s="25" t="s">
        <v>72</v>
      </c>
      <c r="D284" s="25" t="s">
        <v>514</v>
      </c>
      <c r="E284" s="27" t="s">
        <v>199</v>
      </c>
      <c r="F284" s="26">
        <v>210</v>
      </c>
      <c r="G284" s="11">
        <v>8.9</v>
      </c>
      <c r="H284" s="11">
        <v>1869</v>
      </c>
      <c r="I284" s="25" t="s">
        <v>649</v>
      </c>
      <c r="J284" s="26" t="s">
        <v>513</v>
      </c>
      <c r="K284" s="25" t="s">
        <v>72</v>
      </c>
      <c r="L284" s="25" t="s">
        <v>514</v>
      </c>
      <c r="M284" s="27" t="s">
        <v>199</v>
      </c>
      <c r="N284" s="28">
        <v>210</v>
      </c>
      <c r="O284" s="29"/>
      <c r="P284" s="40"/>
      <c r="Q284" s="7" t="str">
        <f t="shared" si="110"/>
        <v>OK</v>
      </c>
      <c r="R284" s="8" t="str">
        <f t="shared" si="111"/>
        <v>OK</v>
      </c>
      <c r="S284" s="8" t="str">
        <f t="shared" si="112"/>
        <v>OK</v>
      </c>
      <c r="T284" s="8" t="str">
        <f t="shared" si="113"/>
        <v>OK</v>
      </c>
      <c r="U284" s="8" t="str">
        <f t="shared" si="114"/>
        <v>OK</v>
      </c>
      <c r="V284" s="9">
        <f t="shared" si="115"/>
        <v>0</v>
      </c>
    </row>
    <row r="285" spans="1:22" ht="25.5" x14ac:dyDescent="0.2">
      <c r="A285" s="25" t="s">
        <v>650</v>
      </c>
      <c r="B285" s="26" t="s">
        <v>516</v>
      </c>
      <c r="C285" s="25" t="s">
        <v>72</v>
      </c>
      <c r="D285" s="25" t="s">
        <v>517</v>
      </c>
      <c r="E285" s="27" t="s">
        <v>518</v>
      </c>
      <c r="F285" s="26">
        <v>6300</v>
      </c>
      <c r="G285" s="11">
        <v>3.14</v>
      </c>
      <c r="H285" s="11">
        <v>19782</v>
      </c>
      <c r="I285" s="25" t="s">
        <v>650</v>
      </c>
      <c r="J285" s="26" t="s">
        <v>516</v>
      </c>
      <c r="K285" s="25" t="s">
        <v>72</v>
      </c>
      <c r="L285" s="25" t="s">
        <v>517</v>
      </c>
      <c r="M285" s="27" t="s">
        <v>518</v>
      </c>
      <c r="N285" s="28">
        <v>6300</v>
      </c>
      <c r="O285" s="29"/>
      <c r="P285" s="40"/>
      <c r="Q285" s="7" t="str">
        <f t="shared" si="110"/>
        <v>OK</v>
      </c>
      <c r="R285" s="8" t="str">
        <f t="shared" si="111"/>
        <v>OK</v>
      </c>
      <c r="S285" s="8" t="str">
        <f t="shared" si="112"/>
        <v>OK</v>
      </c>
      <c r="T285" s="8" t="str">
        <f t="shared" si="113"/>
        <v>OK</v>
      </c>
      <c r="U285" s="8" t="str">
        <f t="shared" si="114"/>
        <v>OK</v>
      </c>
      <c r="V285" s="9">
        <f t="shared" si="115"/>
        <v>0</v>
      </c>
    </row>
    <row r="286" spans="1:22" ht="51" x14ac:dyDescent="0.2">
      <c r="A286" s="25" t="s">
        <v>651</v>
      </c>
      <c r="B286" s="26" t="s">
        <v>520</v>
      </c>
      <c r="C286" s="25" t="s">
        <v>72</v>
      </c>
      <c r="D286" s="25" t="s">
        <v>521</v>
      </c>
      <c r="E286" s="27" t="s">
        <v>522</v>
      </c>
      <c r="F286" s="26">
        <v>1260</v>
      </c>
      <c r="G286" s="11">
        <v>13.99</v>
      </c>
      <c r="H286" s="11">
        <v>17627.400000000001</v>
      </c>
      <c r="I286" s="25" t="s">
        <v>651</v>
      </c>
      <c r="J286" s="26" t="s">
        <v>520</v>
      </c>
      <c r="K286" s="25" t="s">
        <v>72</v>
      </c>
      <c r="L286" s="25" t="s">
        <v>521</v>
      </c>
      <c r="M286" s="27" t="s">
        <v>522</v>
      </c>
      <c r="N286" s="28">
        <v>1260</v>
      </c>
      <c r="O286" s="29"/>
      <c r="P286" s="40"/>
      <c r="Q286" s="7" t="str">
        <f t="shared" si="110"/>
        <v>OK</v>
      </c>
      <c r="R286" s="8" t="str">
        <f t="shared" si="111"/>
        <v>OK</v>
      </c>
      <c r="S286" s="8" t="str">
        <f t="shared" si="112"/>
        <v>OK</v>
      </c>
      <c r="T286" s="8" t="str">
        <f t="shared" si="113"/>
        <v>OK</v>
      </c>
      <c r="U286" s="8" t="str">
        <f t="shared" si="114"/>
        <v>OK</v>
      </c>
      <c r="V286" s="9">
        <f t="shared" si="115"/>
        <v>0</v>
      </c>
    </row>
    <row r="287" spans="1:22" x14ac:dyDescent="0.2">
      <c r="A287" s="25" t="s">
        <v>652</v>
      </c>
      <c r="B287" s="26"/>
      <c r="C287" s="25"/>
      <c r="D287" s="25" t="s">
        <v>653</v>
      </c>
      <c r="E287" s="27"/>
      <c r="F287" s="26"/>
      <c r="G287" s="11"/>
      <c r="H287" s="11">
        <v>5277.8</v>
      </c>
      <c r="I287" s="25" t="s">
        <v>652</v>
      </c>
      <c r="J287" s="26"/>
      <c r="K287" s="25"/>
      <c r="L287" s="25" t="s">
        <v>653</v>
      </c>
      <c r="M287" s="27"/>
      <c r="N287" s="28"/>
      <c r="O287" s="29"/>
      <c r="P287" s="40"/>
      <c r="Q287" s="7" t="str">
        <f t="shared" si="110"/>
        <v>OK</v>
      </c>
      <c r="R287" s="8" t="str">
        <f t="shared" si="111"/>
        <v>OK</v>
      </c>
      <c r="S287" s="8" t="str">
        <f t="shared" si="112"/>
        <v>OK</v>
      </c>
      <c r="T287" s="8" t="str">
        <f t="shared" si="113"/>
        <v>OK</v>
      </c>
      <c r="U287" s="8" t="str">
        <f t="shared" si="114"/>
        <v>OK</v>
      </c>
      <c r="V287" s="9">
        <f t="shared" si="115"/>
        <v>0</v>
      </c>
    </row>
    <row r="288" spans="1:22" x14ac:dyDescent="0.2">
      <c r="A288" s="25" t="s">
        <v>654</v>
      </c>
      <c r="B288" s="26"/>
      <c r="C288" s="25"/>
      <c r="D288" s="25" t="s">
        <v>655</v>
      </c>
      <c r="E288" s="27"/>
      <c r="F288" s="26"/>
      <c r="G288" s="11"/>
      <c r="H288" s="11">
        <v>5277.8</v>
      </c>
      <c r="I288" s="25" t="s">
        <v>654</v>
      </c>
      <c r="J288" s="26"/>
      <c r="K288" s="25"/>
      <c r="L288" s="25" t="s">
        <v>655</v>
      </c>
      <c r="M288" s="27"/>
      <c r="N288" s="28"/>
      <c r="O288" s="29"/>
      <c r="P288" s="40"/>
      <c r="Q288" s="7" t="str">
        <f t="shared" si="110"/>
        <v>OK</v>
      </c>
      <c r="R288" s="8" t="str">
        <f t="shared" si="111"/>
        <v>OK</v>
      </c>
      <c r="S288" s="8" t="str">
        <f t="shared" si="112"/>
        <v>OK</v>
      </c>
      <c r="T288" s="8" t="str">
        <f t="shared" si="113"/>
        <v>OK</v>
      </c>
      <c r="U288" s="8" t="str">
        <f t="shared" si="114"/>
        <v>OK</v>
      </c>
      <c r="V288" s="9">
        <f t="shared" si="115"/>
        <v>0</v>
      </c>
    </row>
    <row r="289" spans="1:22" ht="25.5" x14ac:dyDescent="0.2">
      <c r="A289" s="25" t="s">
        <v>656</v>
      </c>
      <c r="B289" s="26" t="s">
        <v>657</v>
      </c>
      <c r="C289" s="25" t="s">
        <v>25</v>
      </c>
      <c r="D289" s="25" t="s">
        <v>658</v>
      </c>
      <c r="E289" s="27" t="s">
        <v>659</v>
      </c>
      <c r="F289" s="26">
        <v>10</v>
      </c>
      <c r="G289" s="11">
        <v>315.41000000000003</v>
      </c>
      <c r="H289" s="11">
        <v>3154.1</v>
      </c>
      <c r="I289" s="25" t="s">
        <v>656</v>
      </c>
      <c r="J289" s="26" t="s">
        <v>657</v>
      </c>
      <c r="K289" s="25" t="s">
        <v>25</v>
      </c>
      <c r="L289" s="25" t="s">
        <v>658</v>
      </c>
      <c r="M289" s="27" t="s">
        <v>659</v>
      </c>
      <c r="N289" s="28">
        <v>10</v>
      </c>
      <c r="O289" s="29"/>
      <c r="P289" s="40"/>
      <c r="Q289" s="7" t="str">
        <f t="shared" si="110"/>
        <v>OK</v>
      </c>
      <c r="R289" s="8" t="str">
        <f t="shared" si="111"/>
        <v>OK</v>
      </c>
      <c r="S289" s="8" t="str">
        <f t="shared" si="112"/>
        <v>OK</v>
      </c>
      <c r="T289" s="8" t="str">
        <f t="shared" si="113"/>
        <v>OK</v>
      </c>
      <c r="U289" s="8" t="str">
        <f t="shared" si="114"/>
        <v>OK</v>
      </c>
      <c r="V289" s="9">
        <f t="shared" si="115"/>
        <v>0</v>
      </c>
    </row>
    <row r="290" spans="1:22" ht="25.5" x14ac:dyDescent="0.2">
      <c r="A290" s="25" t="s">
        <v>660</v>
      </c>
      <c r="B290" s="26" t="s">
        <v>510</v>
      </c>
      <c r="C290" s="25" t="s">
        <v>25</v>
      </c>
      <c r="D290" s="25" t="s">
        <v>511</v>
      </c>
      <c r="E290" s="27" t="s">
        <v>31</v>
      </c>
      <c r="F290" s="26">
        <v>5</v>
      </c>
      <c r="G290" s="11">
        <v>424.74</v>
      </c>
      <c r="H290" s="11">
        <v>2123.6999999999998</v>
      </c>
      <c r="I290" s="25" t="s">
        <v>660</v>
      </c>
      <c r="J290" s="26" t="s">
        <v>510</v>
      </c>
      <c r="K290" s="25" t="s">
        <v>25</v>
      </c>
      <c r="L290" s="25" t="s">
        <v>511</v>
      </c>
      <c r="M290" s="27" t="s">
        <v>31</v>
      </c>
      <c r="N290" s="28">
        <v>5</v>
      </c>
      <c r="O290" s="29"/>
      <c r="P290" s="40"/>
      <c r="Q290" s="7" t="str">
        <f t="shared" si="110"/>
        <v>OK</v>
      </c>
      <c r="R290" s="8" t="str">
        <f t="shared" si="111"/>
        <v>OK</v>
      </c>
      <c r="S290" s="8" t="str">
        <f t="shared" si="112"/>
        <v>OK</v>
      </c>
      <c r="T290" s="8" t="str">
        <f t="shared" si="113"/>
        <v>OK</v>
      </c>
      <c r="U290" s="8" t="str">
        <f t="shared" si="114"/>
        <v>OK</v>
      </c>
      <c r="V290" s="9">
        <f t="shared" si="115"/>
        <v>0</v>
      </c>
    </row>
    <row r="291" spans="1:22" x14ac:dyDescent="0.2">
      <c r="A291" s="25"/>
      <c r="B291" s="26"/>
      <c r="C291" s="25"/>
      <c r="D291" s="25"/>
      <c r="E291" s="27"/>
      <c r="F291" s="26"/>
      <c r="G291" s="11"/>
      <c r="H291" s="11"/>
      <c r="I291" s="25"/>
      <c r="J291" s="26"/>
      <c r="K291" s="25"/>
      <c r="L291" s="25"/>
      <c r="M291" s="27"/>
      <c r="N291" s="28"/>
      <c r="O291" s="29"/>
      <c r="P291" s="11"/>
      <c r="Q291" s="7" t="str">
        <f t="shared" si="110"/>
        <v>OK</v>
      </c>
      <c r="R291" s="8" t="str">
        <f t="shared" si="111"/>
        <v>OK</v>
      </c>
      <c r="S291" s="8" t="str">
        <f t="shared" si="112"/>
        <v>OK</v>
      </c>
      <c r="T291" s="8" t="str">
        <f t="shared" si="113"/>
        <v>OK</v>
      </c>
      <c r="U291" s="8" t="str">
        <f t="shared" si="114"/>
        <v>OK</v>
      </c>
      <c r="V291" s="9" t="str">
        <f t="shared" si="115"/>
        <v>-</v>
      </c>
    </row>
    <row r="292" spans="1:22" x14ac:dyDescent="0.2">
      <c r="A292" s="25"/>
      <c r="B292" s="26"/>
      <c r="C292" s="25"/>
      <c r="D292" s="25"/>
      <c r="E292" s="27"/>
      <c r="F292" s="35" t="s">
        <v>661</v>
      </c>
      <c r="G292" s="36">
        <v>672880.56</v>
      </c>
      <c r="H292" s="11"/>
      <c r="I292" s="25"/>
      <c r="J292" s="26"/>
      <c r="K292" s="25"/>
      <c r="L292" s="25"/>
      <c r="M292" s="27"/>
      <c r="N292" s="37"/>
      <c r="O292" s="38"/>
      <c r="P292" s="11"/>
      <c r="Q292" s="7" t="str">
        <f t="shared" ref="Q292:Q293" si="116">IF(D292=L292,"OK","ERRO")</f>
        <v>OK</v>
      </c>
      <c r="R292" s="8" t="str">
        <f t="shared" ref="R292:R293" si="117">IF(E292=M292,"OK","ERRO")</f>
        <v>OK</v>
      </c>
      <c r="S292" s="8" t="str">
        <f t="shared" ref="S292:S293" si="118">IF(F292=N292,"OK","ERRO")</f>
        <v>ERRO</v>
      </c>
      <c r="T292" s="8" t="str">
        <f t="shared" ref="T292:T293" si="119">IF(G292&gt;=O292,"OK","ERRO")</f>
        <v>OK</v>
      </c>
      <c r="U292" s="8" t="str">
        <f t="shared" ref="U292:U293" si="120">IF(P292&lt;=H292,"OK","ERRO")</f>
        <v>OK</v>
      </c>
      <c r="V292" s="9" t="str">
        <f t="shared" ref="V292:V293" si="121">IFERROR(P292/H292,"-")</f>
        <v>-</v>
      </c>
    </row>
    <row r="293" spans="1:22" x14ac:dyDescent="0.2">
      <c r="A293" s="25"/>
      <c r="B293" s="26"/>
      <c r="C293" s="25"/>
      <c r="D293" s="25"/>
      <c r="E293" s="27"/>
      <c r="F293" s="35" t="s">
        <v>662</v>
      </c>
      <c r="G293" s="36">
        <v>3017119.2</v>
      </c>
      <c r="H293" s="11"/>
      <c r="I293" s="25"/>
      <c r="J293" s="26"/>
      <c r="K293" s="25"/>
      <c r="L293" s="25"/>
      <c r="M293" s="27"/>
      <c r="N293" s="37"/>
      <c r="O293" s="38"/>
      <c r="P293" s="11"/>
      <c r="Q293" s="7" t="str">
        <f t="shared" si="116"/>
        <v>OK</v>
      </c>
      <c r="R293" s="8" t="str">
        <f t="shared" si="117"/>
        <v>OK</v>
      </c>
      <c r="S293" s="8" t="str">
        <f t="shared" si="118"/>
        <v>ERRO</v>
      </c>
      <c r="T293" s="8" t="str">
        <f t="shared" si="119"/>
        <v>OK</v>
      </c>
      <c r="U293" s="8" t="str">
        <f t="shared" si="120"/>
        <v>OK</v>
      </c>
      <c r="V293" s="9" t="str">
        <f t="shared" si="121"/>
        <v>-</v>
      </c>
    </row>
  </sheetData>
  <sheetProtection algorithmName="SHA-512" hashValue="5llis6dCIBB6NkzFzvKIriKB4Vjp1plYMyX42aQzZ6bg5O0VfwGiR3q1IOGHsMUvE6T6qPkzyC7rBQCr7NOvfQ==" saltValue="YSncbFvsrQB5rsUmlupYRg==" spinCount="100000" sheet="1" objects="1" scenarios="1"/>
  <mergeCells count="7">
    <mergeCell ref="Q3:V3"/>
    <mergeCell ref="I3:P3"/>
    <mergeCell ref="M1:N1"/>
    <mergeCell ref="M2:N2"/>
    <mergeCell ref="E1:F1"/>
    <mergeCell ref="E2:F2"/>
    <mergeCell ref="A3:H3"/>
  </mergeCells>
  <conditionalFormatting sqref="V7:V15 V18 V20 V22:V31 V34:V59 V61:V63 V65:V66 V69:V70 V73:V81 V83:V87 V90:V92 V95:V107 V109 V112:V114 V116:V117 V119 V121 V123:V126 V129 V131:V132 V135:V147 V149:V159 V161:V163 V166:V170 V172:V176 V178:V183 V186:V187 V189:V191 V194:V199 V201:V214 V216:V221 V223:V237 V240:V248 V250:V257 V259:V269 V271:V278 V280:V293">
    <cfRule type="cellIs" dxfId="0" priority="27" operator="lessThan">
      <formula>0.75</formula>
    </cfRule>
  </conditionalFormatting>
  <pageMargins left="0.51181102362204722" right="0.51181102362204722" top="0.98425196850393704" bottom="0.98425196850393704" header="0.51181102362204722" footer="0.51181102362204722"/>
  <pageSetup paperSize="9" scale="59" fitToHeight="0" orientation="portrait" r:id="rId1"/>
  <headerFooter>
    <oddHeader>&amp;L &amp;CSesc-MG
CNPJ: 03.643.856/0001-73 &amp;R</oddHeader>
    <oddFooter>&amp;L &amp;CRua dos Tupinambás Andar - Centro - Belo Horizonte / MG
 / orcamentoeng5@sescmg.com.br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MODELO PROPOSTA</vt:lpstr>
      <vt:lpstr>'MODELO PROPOSTA'!Area_de_impressao</vt:lpstr>
      <vt:lpstr>'MODELO PROPOSTA'!Titulos_de_impressao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cp:keywords/>
  <dc:description/>
  <cp:lastModifiedBy>Camila Barbosa de Souza</cp:lastModifiedBy>
  <cp:revision>0</cp:revision>
  <dcterms:created xsi:type="dcterms:W3CDTF">2023-09-15T14:16:17Z</dcterms:created>
  <dcterms:modified xsi:type="dcterms:W3CDTF">2024-01-24T18:42:08Z</dcterms:modified>
  <cp:category/>
  <cp:contentStatus/>
</cp:coreProperties>
</file>